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05" yWindow="65521" windowWidth="3855" windowHeight="6600" activeTab="2"/>
  </bookViews>
  <sheets>
    <sheet name="Income Stat" sheetId="1" r:id="rId1"/>
    <sheet name="BS" sheetId="2" r:id="rId2"/>
    <sheet name="Notes'2000" sheetId="3" r:id="rId3"/>
  </sheets>
  <definedNames>
    <definedName name="_xlnm.Print_Area" localSheetId="0">'Income Stat'!$A:$IV</definedName>
  </definedNames>
  <calcPr fullCalcOnLoad="1"/>
</workbook>
</file>

<file path=xl/sharedStrings.xml><?xml version="1.0" encoding="utf-8"?>
<sst xmlns="http://schemas.openxmlformats.org/spreadsheetml/2006/main" count="347" uniqueCount="200">
  <si>
    <t>9th Floor, Exchange Square</t>
  </si>
  <si>
    <t>Bukit Kewangan</t>
  </si>
  <si>
    <t>50936 Kuala Lumpur</t>
  </si>
  <si>
    <t>Dear Sir,</t>
  </si>
  <si>
    <t xml:space="preserve">GADANG HOLDINGS BERHAD </t>
  </si>
  <si>
    <t>CONSOLIDATED INCOME STATEMENT</t>
  </si>
  <si>
    <t>CURRENT</t>
  </si>
  <si>
    <t>YEAR</t>
  </si>
  <si>
    <t>FINANCIAL</t>
  </si>
  <si>
    <t>QUARTER</t>
  </si>
  <si>
    <t>RM'000</t>
  </si>
  <si>
    <t xml:space="preserve"> </t>
  </si>
  <si>
    <t xml:space="preserve">PRECEDING </t>
  </si>
  <si>
    <t xml:space="preserve">venture </t>
  </si>
  <si>
    <t>extraordinary items attributable</t>
  </si>
  <si>
    <t>to members of the company</t>
  </si>
  <si>
    <t>CONSOLIDATED BALANCE SHEET</t>
  </si>
  <si>
    <t>AS AT</t>
  </si>
  <si>
    <t>PRECEDING</t>
  </si>
  <si>
    <t>Fixed Assets</t>
  </si>
  <si>
    <t>Long Term Investments</t>
  </si>
  <si>
    <t>Intangible Assets</t>
  </si>
  <si>
    <t>Current Assets</t>
  </si>
  <si>
    <t>Current Liabilities</t>
  </si>
  <si>
    <t>Net Current Assets</t>
  </si>
  <si>
    <t>Shareholders' Funds</t>
  </si>
  <si>
    <t>Share Capital</t>
  </si>
  <si>
    <t>Reserves</t>
  </si>
  <si>
    <t>Minority Interests</t>
  </si>
  <si>
    <t>Long Term Borrowings</t>
  </si>
  <si>
    <t>Other Long Term Liabilities: -</t>
  </si>
  <si>
    <t>Net tangible assets per share (sen)</t>
  </si>
  <si>
    <t>GADANG HOLDINGS BERHAD</t>
  </si>
  <si>
    <t xml:space="preserve">PERIOD </t>
  </si>
  <si>
    <t>ENDED</t>
  </si>
  <si>
    <t>CORRESPON</t>
  </si>
  <si>
    <t xml:space="preserve"> -  DING </t>
  </si>
  <si>
    <t xml:space="preserve"> - DING</t>
  </si>
  <si>
    <t xml:space="preserve">       INDIVIDUAL QUARTER </t>
  </si>
  <si>
    <t>Turnover</t>
  </si>
  <si>
    <t xml:space="preserve">Investment income </t>
  </si>
  <si>
    <t>(b)</t>
  </si>
  <si>
    <t>(a)</t>
  </si>
  <si>
    <t>Other income including interest</t>
  </si>
  <si>
    <t xml:space="preserve">(c ) </t>
  </si>
  <si>
    <t>income tax, minority interests and</t>
  </si>
  <si>
    <t>extraordinary items</t>
  </si>
  <si>
    <t>(d)</t>
  </si>
  <si>
    <t>Interest on borrowings</t>
  </si>
  <si>
    <t>Depreciation and amortisation</t>
  </si>
  <si>
    <t>Exceptional items</t>
  </si>
  <si>
    <t>(e)</t>
  </si>
  <si>
    <t xml:space="preserve">items but before income tax, </t>
  </si>
  <si>
    <t>on borrowings, depreciation and</t>
  </si>
  <si>
    <t>extraordinary item</t>
  </si>
  <si>
    <t>(f)</t>
  </si>
  <si>
    <t>(g)</t>
  </si>
  <si>
    <t>(h)</t>
  </si>
  <si>
    <t>(j)</t>
  </si>
  <si>
    <t>(i)</t>
  </si>
  <si>
    <t>(k)</t>
  </si>
  <si>
    <t>(i)    Extraordinary items</t>
  </si>
  <si>
    <t>(l)</t>
  </si>
  <si>
    <t>above after deducting any provision</t>
  </si>
  <si>
    <t>for preference dividends, if any:-</t>
  </si>
  <si>
    <t xml:space="preserve">(ii) Fully diluted (based on ……….. </t>
  </si>
  <si>
    <t xml:space="preserve">     ordinary shares)(sen)</t>
  </si>
  <si>
    <t>CONSOLIDATED INCOME STATEMENT - (Cont'd)</t>
  </si>
  <si>
    <t>Short Term Borrowings</t>
  </si>
  <si>
    <t>Trade Creditors</t>
  </si>
  <si>
    <t>Other Creditors</t>
  </si>
  <si>
    <t>Provision for Taxation</t>
  </si>
  <si>
    <t xml:space="preserve">Others:  - </t>
  </si>
  <si>
    <t>amortisation, exceptional items,</t>
  </si>
  <si>
    <t xml:space="preserve">       before deducting minority </t>
  </si>
  <si>
    <t xml:space="preserve">       interests</t>
  </si>
  <si>
    <t xml:space="preserve">     Hire Purchase Creditors</t>
  </si>
  <si>
    <t xml:space="preserve">     Term Loan</t>
  </si>
  <si>
    <t xml:space="preserve">(iii)  Extraordinary items </t>
  </si>
  <si>
    <t xml:space="preserve">       attributable to members of </t>
  </si>
  <si>
    <t xml:space="preserve">       the company</t>
  </si>
  <si>
    <t xml:space="preserve">      ordinary shares)(sen)</t>
  </si>
  <si>
    <t xml:space="preserve">amortisation and exceptional </t>
  </si>
  <si>
    <t xml:space="preserve">minority  interests  and </t>
  </si>
  <si>
    <t xml:space="preserve">Share in the results of joint </t>
  </si>
  <si>
    <t>Investments in Joint Venture</t>
  </si>
  <si>
    <t xml:space="preserve">Earnings per share based on 2(j) </t>
  </si>
  <si>
    <t>Taxation</t>
  </si>
  <si>
    <t>income</t>
  </si>
  <si>
    <t>Stocks</t>
  </si>
  <si>
    <t>Trade Debtors</t>
  </si>
  <si>
    <t>Short Term Investments</t>
  </si>
  <si>
    <t>Others : -</t>
  </si>
  <si>
    <t xml:space="preserve">     Development Property</t>
  </si>
  <si>
    <t xml:space="preserve">     Contract Work-In-Progress </t>
  </si>
  <si>
    <t xml:space="preserve">     Other Debtors</t>
  </si>
  <si>
    <t xml:space="preserve">     Advance to Joint Venture</t>
  </si>
  <si>
    <t xml:space="preserve">     Share Premium</t>
  </si>
  <si>
    <t xml:space="preserve">     Revaluation Reserve</t>
  </si>
  <si>
    <t xml:space="preserve">     Capital Reserve</t>
  </si>
  <si>
    <t xml:space="preserve">     Statutory Reserve</t>
  </si>
  <si>
    <t xml:space="preserve">     Retained Profit</t>
  </si>
  <si>
    <t xml:space="preserve">     Others: -</t>
  </si>
  <si>
    <t xml:space="preserve">             Merger Debit</t>
  </si>
  <si>
    <t xml:space="preserve">             Reserve on consolidation</t>
  </si>
  <si>
    <t>Hire Purchase Creditors</t>
  </si>
  <si>
    <t>Deferred Taxation</t>
  </si>
  <si>
    <t xml:space="preserve">(i)  Basic (based on 19,900,000 </t>
  </si>
  <si>
    <t xml:space="preserve"> CUMULATIVE QUARTER</t>
  </si>
  <si>
    <t>YEAR TO</t>
  </si>
  <si>
    <t>DATE</t>
  </si>
  <si>
    <t>(278114-K)</t>
  </si>
  <si>
    <t>Page 2</t>
  </si>
  <si>
    <t>(Company No. 278114-K)</t>
  </si>
  <si>
    <t>Incorporated in Malaysia</t>
  </si>
  <si>
    <t>GADANG HOLDINGS BERHAD (278114-K)</t>
  </si>
  <si>
    <t>Page 3</t>
  </si>
  <si>
    <t>AS AT END</t>
  </si>
  <si>
    <t>OF CURRENT</t>
  </si>
  <si>
    <t>Page 4</t>
  </si>
  <si>
    <t>CONSOLIDATED BALANCE SHEET - CONTINUED</t>
  </si>
  <si>
    <t>Page 5</t>
  </si>
  <si>
    <t>NOTES</t>
  </si>
  <si>
    <t>Page 6</t>
  </si>
  <si>
    <t>Page 7</t>
  </si>
  <si>
    <t>KUALA LUMPUR STOCK EXCHANGE</t>
  </si>
  <si>
    <t>Page 8</t>
  </si>
  <si>
    <t>Page 9</t>
  </si>
  <si>
    <t>(c)</t>
  </si>
  <si>
    <t xml:space="preserve">Operating profit/(loss) before interest </t>
  </si>
  <si>
    <t>Operating profit/(loss) after interest</t>
  </si>
  <si>
    <t xml:space="preserve">Profit/(loss) before taxation,  </t>
  </si>
  <si>
    <t>(i)   Profit/(loss) after taxation</t>
  </si>
  <si>
    <t xml:space="preserve">Profit/(loss) after taxation  </t>
  </si>
  <si>
    <t xml:space="preserve">attributable to members of  </t>
  </si>
  <si>
    <t>the company</t>
  </si>
  <si>
    <t xml:space="preserve">Profit/(loss) after taxation and </t>
  </si>
  <si>
    <t>(ii)  Add minority interests</t>
  </si>
  <si>
    <t>4. Taxation</t>
  </si>
  <si>
    <t>Taxation comprises:-</t>
  </si>
  <si>
    <t>Individual Current</t>
  </si>
  <si>
    <t>Current</t>
  </si>
  <si>
    <t>Preceding</t>
  </si>
  <si>
    <t>Year</t>
  </si>
  <si>
    <t xml:space="preserve">  Quarter</t>
  </si>
  <si>
    <t>- Current</t>
  </si>
  <si>
    <t>- (Under) / over provision</t>
  </si>
  <si>
    <t xml:space="preserve">  of prior years</t>
  </si>
  <si>
    <t>Deferred taxation</t>
  </si>
  <si>
    <t>12. Group Borrowings</t>
  </si>
  <si>
    <t>The details of the Group borrowings are as follows: -</t>
  </si>
  <si>
    <t>a)  Secured and unsecured borrowings</t>
  </si>
  <si>
    <t xml:space="preserve">                                                                             RM'000</t>
  </si>
  <si>
    <t>b)  Short term and long term borrowings:</t>
  </si>
  <si>
    <t xml:space="preserve">     </t>
  </si>
  <si>
    <t xml:space="preserve">     Short term                                                        49,289</t>
  </si>
  <si>
    <t xml:space="preserve">     Long term                                                        52,158</t>
  </si>
  <si>
    <t xml:space="preserve">                                                                          ---------------</t>
  </si>
  <si>
    <t xml:space="preserve">      Unsecured</t>
  </si>
  <si>
    <t>16. Segmental Analysis</t>
  </si>
  <si>
    <t xml:space="preserve">                                                                                                          Profit/(Loss)             Assets</t>
  </si>
  <si>
    <t xml:space="preserve">                                                                                   Turnover      Before Taxation       Employed                                                                                                     </t>
  </si>
  <si>
    <t xml:space="preserve">                                                                                  RM'000             RM'000                   RM'000  </t>
  </si>
  <si>
    <t xml:space="preserve">Earthwork, building and civil engineering                  21,436                      352               172,420  </t>
  </si>
  <si>
    <t xml:space="preserve">  and construction works               </t>
  </si>
  <si>
    <t xml:space="preserve">Processing, and supply of rock products                                          </t>
  </si>
  <si>
    <t xml:space="preserve">  and manufacturing and trading of </t>
  </si>
  <si>
    <t>Property investment and development                           5,223                     279                  30,912</t>
  </si>
  <si>
    <t xml:space="preserve">                                                                                   ---------------       ---------------         ---------------  </t>
  </si>
  <si>
    <t xml:space="preserve">                                                                                     26,659                     512                 205,087</t>
  </si>
  <si>
    <t xml:space="preserve">                                                                                  ---------------       ---------------         --------------- </t>
  </si>
  <si>
    <t>Before Taxation</t>
  </si>
  <si>
    <t>Profit/(Loss)</t>
  </si>
  <si>
    <t>Assets</t>
  </si>
  <si>
    <t>Employed</t>
  </si>
  <si>
    <t>(ii)   Add/(less) minority interests</t>
  </si>
  <si>
    <t>Cash and bank balances</t>
  </si>
  <si>
    <t>31/5/2000</t>
  </si>
  <si>
    <t>FOR THE FINANCIAL QUARTER ENDED 30 NOVEMBER 2000</t>
  </si>
  <si>
    <t>30/11/2000</t>
  </si>
  <si>
    <t>30/11/1999</t>
  </si>
  <si>
    <t>(0.6) sen</t>
  </si>
  <si>
    <t>0.4 sen</t>
  </si>
  <si>
    <t>3.5 sen</t>
  </si>
  <si>
    <t>5.4 sen</t>
  </si>
  <si>
    <t>Amount due to Joint Venture</t>
  </si>
  <si>
    <t xml:space="preserve">UNAUDITED 2ND QUARTER REPORT ON CONSOLIDATED RESULTS </t>
  </si>
  <si>
    <t>30 January 2001</t>
  </si>
  <si>
    <t>UNAUDITED 2ND QUARTER REPORT  ON CONSOLIDATED RESULTS</t>
  </si>
  <si>
    <t>UNAUDITED</t>
  </si>
  <si>
    <t>AUDITED</t>
  </si>
  <si>
    <t xml:space="preserve">      Secured</t>
  </si>
  <si>
    <t xml:space="preserve">  ready mixed concrete                                                                    -                      (119)                    1,755</t>
  </si>
  <si>
    <t>17. Comparison With Preceding Quarter's Results</t>
  </si>
  <si>
    <t>The Group recorded a turnover of RM36.24 million as compard to RM26.66 million in the preceding quarter ended</t>
  </si>
  <si>
    <t>The profit before taxation ("PBT") has also increased to RM0.86 million as compared to profit before taxation of</t>
  </si>
  <si>
    <t>RM0.51 million in the preceding quarter.  The improved PBT is in line with the increase in turnover.</t>
  </si>
  <si>
    <t xml:space="preserve">31 August 2000.  The higher turnover was mainly contributed by the increase of activities in its civil engineering </t>
  </si>
  <si>
    <t>and construction division.</t>
  </si>
  <si>
    <t>Cumulative Quarter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</si>
</sst>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_);_(* \(#,##0.0000\);_(* &quot;-&quot;??_);_(@_)"/>
    <numFmt numFmtId="169" formatCode="#,##0.000"/>
    <numFmt numFmtId="170" formatCode="#,##0.0"/>
    <numFmt numFmtId="171" formatCode="0.0000000"/>
    <numFmt numFmtId="172" formatCode="0.000000"/>
    <numFmt numFmtId="173" formatCode="0.00000"/>
    <numFmt numFmtId="174" formatCode="0.0000"/>
    <numFmt numFmtId="175" formatCode="0.000"/>
    <numFmt numFmtId="176" formatCode="0.00000000"/>
    <numFmt numFmtId="177" formatCode="_(* #,##0.00000_);_(* \(#,##0.00000\);_(* &quot;-&quot;??_);_(@_)"/>
    <numFmt numFmtId="178" formatCode="_(* #,##0.000000_);_(* \(#,##0.000000\);_(* &quot;-&quot;??_);_(@_)"/>
    <numFmt numFmtId="179" formatCode="_(* #,##0.0000000_);_(* \(#,##0.0000000\);_(* &quot;-&quot;??_);_(@_)"/>
    <numFmt numFmtId="180" formatCode="d/mmm/yy"/>
  </numFmts>
  <fonts count="8">
    <font>
      <sz val="10"/>
      <name val="Arial"/>
      <family val="0"/>
    </font>
    <font>
      <sz val="10"/>
      <name val="Times New Roman"/>
      <family val="1"/>
    </font>
    <font>
      <b/>
      <sz val="10"/>
      <name val="Times New Roman"/>
      <family val="1"/>
    </font>
    <font>
      <sz val="11"/>
      <name val="Times New Roman"/>
      <family val="1"/>
    </font>
    <font>
      <i/>
      <sz val="10"/>
      <name val="Times New Roman"/>
      <family val="1"/>
    </font>
    <font>
      <u val="single"/>
      <sz val="10"/>
      <name val="Times New Roman"/>
      <family val="1"/>
    </font>
    <font>
      <b/>
      <u val="single"/>
      <sz val="10"/>
      <name val="Times New Roman"/>
      <family val="1"/>
    </font>
    <font>
      <sz val="9"/>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1" xfId="0"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3" fontId="3" fillId="0" borderId="2"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65" fontId="1" fillId="0" borderId="0" xfId="15" applyNumberFormat="1" applyFont="1" applyAlignment="1">
      <alignment/>
    </xf>
    <xf numFmtId="165" fontId="3" fillId="0" borderId="0" xfId="15" applyNumberFormat="1" applyFont="1" applyAlignment="1">
      <alignment/>
    </xf>
    <xf numFmtId="3" fontId="3" fillId="0" borderId="0" xfId="0" applyNumberFormat="1" applyFont="1" applyAlignment="1">
      <alignment/>
    </xf>
    <xf numFmtId="165" fontId="3" fillId="0" borderId="0" xfId="0"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65" fontId="3" fillId="0" borderId="2" xfId="15" applyNumberFormat="1" applyFont="1" applyBorder="1" applyAlignment="1">
      <alignment/>
    </xf>
    <xf numFmtId="165" fontId="3" fillId="0" borderId="2" xfId="0" applyNumberFormat="1" applyFont="1" applyBorder="1" applyAlignment="1">
      <alignment/>
    </xf>
    <xf numFmtId="165" fontId="1" fillId="0" borderId="0" xfId="0" applyNumberFormat="1" applyFont="1" applyAlignment="1">
      <alignment/>
    </xf>
    <xf numFmtId="43" fontId="1" fillId="0" borderId="0" xfId="0" applyNumberFormat="1" applyFont="1" applyAlignment="1">
      <alignment/>
    </xf>
    <xf numFmtId="43" fontId="3" fillId="0" borderId="0" xfId="0" applyNumberFormat="1" applyFont="1" applyAlignment="1">
      <alignment/>
    </xf>
    <xf numFmtId="165" fontId="1" fillId="0" borderId="0" xfId="15" applyNumberFormat="1" applyFont="1" applyBorder="1" applyAlignment="1">
      <alignment/>
    </xf>
    <xf numFmtId="0" fontId="3" fillId="0" borderId="1" xfId="0" applyFont="1" applyBorder="1" applyAlignment="1">
      <alignment/>
    </xf>
    <xf numFmtId="0" fontId="2" fillId="0" borderId="1" xfId="0" applyFont="1" applyBorder="1" applyAlignment="1">
      <alignment horizontal="center"/>
    </xf>
    <xf numFmtId="43" fontId="2" fillId="0" borderId="1" xfId="15" applyFont="1" applyBorder="1" applyAlignment="1">
      <alignment horizontal="center"/>
    </xf>
    <xf numFmtId="43" fontId="3" fillId="0" borderId="1" xfId="15" applyFont="1" applyBorder="1" applyAlignment="1">
      <alignment/>
    </xf>
    <xf numFmtId="165" fontId="3" fillId="0" borderId="3" xfId="0" applyNumberFormat="1" applyFont="1" applyBorder="1" applyAlignment="1">
      <alignment/>
    </xf>
    <xf numFmtId="0" fontId="3" fillId="0" borderId="4" xfId="0" applyFont="1" applyBorder="1" applyAlignment="1">
      <alignment/>
    </xf>
    <xf numFmtId="3" fontId="3" fillId="0" borderId="5" xfId="0" applyNumberFormat="1" applyFont="1" applyBorder="1" applyAlignment="1">
      <alignment/>
    </xf>
    <xf numFmtId="43" fontId="3" fillId="0" borderId="5" xfId="15" applyFont="1" applyBorder="1" applyAlignment="1">
      <alignment horizontal="center"/>
    </xf>
    <xf numFmtId="1" fontId="3" fillId="0" borderId="5" xfId="0" applyNumberFormat="1" applyFont="1" applyBorder="1" applyAlignment="1">
      <alignment/>
    </xf>
    <xf numFmtId="0" fontId="1" fillId="0" borderId="5" xfId="0" applyFont="1" applyBorder="1" applyAlignment="1">
      <alignment/>
    </xf>
    <xf numFmtId="3" fontId="3" fillId="0" borderId="6" xfId="0" applyNumberFormat="1" applyFont="1" applyBorder="1" applyAlignment="1">
      <alignment/>
    </xf>
    <xf numFmtId="43" fontId="3" fillId="0" borderId="5" xfId="15" applyFont="1" applyBorder="1" applyAlignment="1">
      <alignment/>
    </xf>
    <xf numFmtId="165" fontId="3" fillId="0" borderId="7" xfId="15" applyNumberFormat="1" applyFont="1" applyBorder="1" applyAlignment="1">
      <alignment/>
    </xf>
    <xf numFmtId="3" fontId="3" fillId="0" borderId="4" xfId="0" applyNumberFormat="1" applyFont="1" applyBorder="1" applyAlignment="1">
      <alignment/>
    </xf>
    <xf numFmtId="165" fontId="3" fillId="0" borderId="5" xfId="0" applyNumberFormat="1" applyFont="1" applyBorder="1" applyAlignment="1">
      <alignment/>
    </xf>
    <xf numFmtId="3" fontId="3" fillId="0" borderId="7" xfId="0" applyNumberFormat="1" applyFont="1" applyBorder="1" applyAlignment="1">
      <alignment/>
    </xf>
    <xf numFmtId="165" fontId="1" fillId="0" borderId="0" xfId="0" applyNumberFormat="1" applyFont="1" applyBorder="1" applyAlignment="1">
      <alignment/>
    </xf>
    <xf numFmtId="3" fontId="3" fillId="0" borderId="3" xfId="0" applyNumberFormat="1" applyFont="1" applyBorder="1" applyAlignment="1">
      <alignment/>
    </xf>
    <xf numFmtId="165" fontId="3" fillId="0" borderId="5" xfId="15" applyNumberFormat="1" applyFont="1" applyBorder="1" applyAlignment="1">
      <alignment/>
    </xf>
    <xf numFmtId="165" fontId="3" fillId="0" borderId="6" xfId="15" applyNumberFormat="1" applyFont="1" applyBorder="1" applyAlignment="1">
      <alignment/>
    </xf>
    <xf numFmtId="0" fontId="3" fillId="0" borderId="5" xfId="0" applyFont="1" applyBorder="1" applyAlignment="1">
      <alignment/>
    </xf>
    <xf numFmtId="165" fontId="3" fillId="0" borderId="0" xfId="15" applyNumberFormat="1" applyFont="1" applyBorder="1" applyAlignment="1">
      <alignment/>
    </xf>
    <xf numFmtId="165" fontId="3" fillId="0" borderId="3" xfId="15" applyNumberFormat="1" applyFont="1" applyBorder="1" applyAlignment="1">
      <alignment/>
    </xf>
    <xf numFmtId="165" fontId="3" fillId="0" borderId="0" xfId="15" applyNumberFormat="1" applyFont="1" applyAlignment="1">
      <alignmen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1" fillId="0" borderId="11"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4"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5"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14" fontId="2" fillId="0" borderId="12" xfId="0" applyNumberFormat="1" applyFont="1" applyBorder="1" applyAlignment="1" quotePrefix="1">
      <alignment horizontal="center"/>
    </xf>
    <xf numFmtId="165" fontId="3" fillId="0" borderId="2" xfId="15" applyNumberFormat="1" applyFont="1" applyBorder="1" applyAlignment="1">
      <alignment horizontal="center"/>
    </xf>
    <xf numFmtId="165" fontId="3" fillId="0" borderId="2" xfId="15" applyNumberFormat="1" applyFont="1" applyBorder="1" applyAlignment="1">
      <alignment/>
    </xf>
    <xf numFmtId="165" fontId="3" fillId="0" borderId="0" xfId="0" applyNumberFormat="1" applyFont="1" applyAlignment="1">
      <alignment horizontal="center"/>
    </xf>
    <xf numFmtId="165" fontId="3" fillId="0" borderId="0" xfId="15" applyNumberFormat="1" applyFont="1" applyAlignment="1">
      <alignment horizontal="center"/>
    </xf>
    <xf numFmtId="165" fontId="3" fillId="0" borderId="0" xfId="15" applyNumberFormat="1" applyFont="1" applyAlignment="1">
      <alignment horizontal="right"/>
    </xf>
    <xf numFmtId="3" fontId="3" fillId="0" borderId="0" xfId="0" applyNumberFormat="1" applyFont="1" applyAlignment="1">
      <alignment horizontal="right"/>
    </xf>
    <xf numFmtId="43" fontId="3" fillId="0" borderId="0" xfId="15" applyFont="1" applyAlignment="1">
      <alignment horizontal="center"/>
    </xf>
    <xf numFmtId="0" fontId="6" fillId="0" borderId="0" xfId="0" applyFont="1" applyAlignment="1">
      <alignment/>
    </xf>
    <xf numFmtId="165" fontId="3" fillId="0" borderId="6" xfId="15" applyNumberFormat="1" applyFont="1" applyBorder="1" applyAlignment="1">
      <alignment horizontal="right"/>
    </xf>
    <xf numFmtId="14" fontId="2" fillId="0" borderId="11" xfId="0" applyNumberFormat="1" applyFont="1" applyBorder="1" applyAlignment="1">
      <alignment horizontal="center"/>
    </xf>
    <xf numFmtId="14" fontId="2" fillId="0" borderId="12" xfId="0" applyNumberFormat="1" applyFont="1" applyBorder="1" applyAlignment="1">
      <alignment horizontal="center"/>
    </xf>
    <xf numFmtId="14" fontId="2" fillId="0" borderId="5" xfId="0" applyNumberFormat="1" applyFont="1" applyBorder="1" applyAlignment="1">
      <alignment horizontal="center"/>
    </xf>
    <xf numFmtId="43" fontId="3" fillId="0" borderId="4" xfId="15" applyFont="1" applyBorder="1" applyAlignment="1">
      <alignment/>
    </xf>
    <xf numFmtId="0" fontId="1" fillId="0" borderId="0" xfId="0" applyFont="1" applyAlignment="1">
      <alignment horizontal="justify"/>
    </xf>
    <xf numFmtId="0" fontId="1" fillId="0" borderId="0" xfId="0" applyFont="1" applyAlignment="1" quotePrefix="1">
      <alignment/>
    </xf>
    <xf numFmtId="43" fontId="1" fillId="0" borderId="1" xfId="15" applyFont="1" applyBorder="1" applyAlignment="1">
      <alignment/>
    </xf>
    <xf numFmtId="0" fontId="1" fillId="0" borderId="2" xfId="0" applyFont="1" applyBorder="1" applyAlignment="1">
      <alignment/>
    </xf>
    <xf numFmtId="165" fontId="1" fillId="0" borderId="2" xfId="15" applyNumberFormat="1" applyFont="1" applyBorder="1" applyAlignment="1">
      <alignment/>
    </xf>
    <xf numFmtId="0" fontId="7" fillId="0" borderId="0" xfId="0" applyFont="1" applyAlignment="1">
      <alignment/>
    </xf>
    <xf numFmtId="165" fontId="1" fillId="0" borderId="1" xfId="15" applyNumberFormat="1" applyFont="1" applyBorder="1" applyAlignment="1">
      <alignment/>
    </xf>
    <xf numFmtId="165" fontId="1" fillId="0" borderId="3" xfId="15" applyNumberFormat="1" applyFont="1" applyBorder="1" applyAlignment="1">
      <alignment/>
    </xf>
    <xf numFmtId="165" fontId="3" fillId="0" borderId="5" xfId="15" applyNumberFormat="1" applyFont="1" applyBorder="1" applyAlignment="1">
      <alignment horizontal="right"/>
    </xf>
    <xf numFmtId="165" fontId="3" fillId="0" borderId="5" xfId="15" applyNumberFormat="1" applyFont="1" applyBorder="1" applyAlignment="1">
      <alignment horizontal="center"/>
    </xf>
    <xf numFmtId="14" fontId="2" fillId="0" borderId="11" xfId="0" applyNumberFormat="1" applyFont="1" applyBorder="1" applyAlignment="1" quotePrefix="1">
      <alignment horizontal="center"/>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57150</xdr:rowOff>
    </xdr:from>
    <xdr:to>
      <xdr:col>9</xdr:col>
      <xdr:colOff>600075</xdr:colOff>
      <xdr:row>22</xdr:row>
      <xdr:rowOff>19050</xdr:rowOff>
    </xdr:to>
    <xdr:sp>
      <xdr:nvSpPr>
        <xdr:cNvPr id="1" name="TextBox 1"/>
        <xdr:cNvSpPr txBox="1">
          <a:spLocks noChangeArrowheads="1"/>
        </xdr:cNvSpPr>
      </xdr:nvSpPr>
      <xdr:spPr>
        <a:xfrm>
          <a:off x="209550" y="1514475"/>
          <a:ext cx="5848350" cy="2066925"/>
        </a:xfrm>
        <a:prstGeom prst="rect">
          <a:avLst/>
        </a:prstGeom>
        <a:noFill/>
        <a:ln w="9525" cmpd="sng">
          <a:noFill/>
        </a:ln>
      </xdr:spPr>
      <xdr:txBody>
        <a:bodyPr vertOverflow="clip" wrap="square"/>
        <a:p>
          <a:pPr algn="just">
            <a:defRPr/>
          </a:pPr>
          <a:r>
            <a:rPr lang="en-US" cap="none" sz="1000" b="1" i="0" u="none" baseline="0">
              <a:latin typeface="Times New Roman"/>
              <a:ea typeface="Times New Roman"/>
              <a:cs typeface="Times New Roman"/>
            </a:rPr>
            <a:t>1. Accounting Policies</a:t>
          </a:r>
          <a:r>
            <a:rPr lang="en-US" cap="none" sz="1000" b="0" i="0" u="none" baseline="0">
              <a:latin typeface="Times New Roman"/>
              <a:ea typeface="Times New Roman"/>
              <a:cs typeface="Times New Roman"/>
            </a:rPr>
            <a:t> 
There  have been  no changes  to  the accounting policies and methods of computation  in  these quarterly financial statements as compared with the most recent annual financial statements.  
</a:t>
          </a:r>
          <a:r>
            <a:rPr lang="en-US" cap="none" sz="1000" b="1" i="0" u="none" baseline="0">
              <a:latin typeface="Times New Roman"/>
              <a:ea typeface="Times New Roman"/>
              <a:cs typeface="Times New Roman"/>
            </a:rPr>
            <a:t>2</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There were no exceptional items during the period  under review. 
</a:t>
          </a:r>
          <a:r>
            <a:rPr lang="en-US" cap="none" sz="1000" b="1" i="0" u="none" baseline="0">
              <a:latin typeface="Times New Roman"/>
              <a:ea typeface="Times New Roman"/>
              <a:cs typeface="Times New Roman"/>
            </a:rPr>
            <a:t>3.</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were no extraordinary items during the period under review.
</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
          </a:r>
        </a:p>
      </xdr:txBody>
    </xdr:sp>
    <xdr:clientData/>
  </xdr:twoCellAnchor>
  <xdr:oneCellAnchor>
    <xdr:from>
      <xdr:col>1</xdr:col>
      <xdr:colOff>171450</xdr:colOff>
      <xdr:row>9</xdr:row>
      <xdr:rowOff>76200</xdr:rowOff>
    </xdr:from>
    <xdr:ext cx="76200" cy="200025"/>
    <xdr:sp>
      <xdr:nvSpPr>
        <xdr:cNvPr id="2" name="TextBox 4"/>
        <xdr:cNvSpPr txBox="1">
          <a:spLocks noChangeArrowheads="1"/>
        </xdr:cNvSpPr>
      </xdr:nvSpPr>
      <xdr:spPr>
        <a:xfrm>
          <a:off x="38100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69</xdr:row>
      <xdr:rowOff>9525</xdr:rowOff>
    </xdr:from>
    <xdr:to>
      <xdr:col>9</xdr:col>
      <xdr:colOff>590550</xdr:colOff>
      <xdr:row>97</xdr:row>
      <xdr:rowOff>95250</xdr:rowOff>
    </xdr:to>
    <xdr:sp>
      <xdr:nvSpPr>
        <xdr:cNvPr id="3" name="TextBox 5"/>
        <xdr:cNvSpPr txBox="1">
          <a:spLocks noChangeArrowheads="1"/>
        </xdr:cNvSpPr>
      </xdr:nvSpPr>
      <xdr:spPr>
        <a:xfrm>
          <a:off x="219075" y="11201400"/>
          <a:ext cx="5829300" cy="461962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8. Composition of the Group</a:t>
          </a:r>
          <a:r>
            <a:rPr lang="en-US" cap="none" sz="1000" b="0" i="0" u="none" baseline="0">
              <a:latin typeface="Times New Roman"/>
              <a:ea typeface="Times New Roman"/>
              <a:cs typeface="Times New Roman"/>
            </a:rPr>
            <a:t>
There were no changes in the composition of the Group during the period under review.
</a:t>
          </a:r>
          <a:r>
            <a:rPr lang="en-US" cap="none" sz="1000" b="1" i="0" u="none" baseline="0">
              <a:latin typeface="Times New Roman"/>
              <a:ea typeface="Times New Roman"/>
              <a:cs typeface="Times New Roman"/>
            </a:rPr>
            <a:t>9.</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Status of Corporate Proposals
</a:t>
          </a:r>
          <a:r>
            <a:rPr lang="en-US" cap="none" sz="1000" b="0" i="0" u="none" baseline="0">
              <a:latin typeface="Times New Roman"/>
              <a:ea typeface="Times New Roman"/>
              <a:cs typeface="Times New Roman"/>
            </a:rPr>
            <a:t>The Corporate Proposals announced on 5 June 2000 have been approved by Securities Commission on 22 December 2000 as follows:- 
i.   Proposed  issuance of  up  to  RM14,616,000 nominal value of ICULS as compared to RM28,652,000 nominal  
     value of ICULS proposed by the Company for the settlement of the outstanding debts;
ii.  Proposed  rights  issue  of  29,850,000  new  ordinary shares of  RM1.00 each  in Gadang on the basis of
     three (3) Rights Shares for every two (2) existing Gadang Shares; and
iii. Proposed employees' share option scheme.
(hereinafter collectively referred to as "the Proposals")
The Proposals have earlier been approved by the Foreign Investment Committee on 9 August 2000 and are currently pending approval from the Shareholders of the Company at an Extraordinary General Meeting to be convened
</a:t>
          </a:r>
          <a:r>
            <a:rPr lang="en-US" cap="none" sz="1000" b="1" i="0" u="none" baseline="0">
              <a:latin typeface="Times New Roman"/>
              <a:ea typeface="Times New Roman"/>
              <a:cs typeface="Times New Roman"/>
            </a:rPr>
            <a:t>10.</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Seasonal and Cyclical of Operations
</a:t>
          </a:r>
          <a:r>
            <a:rPr lang="en-US" cap="none" sz="1000" b="0" i="0" u="none" baseline="0">
              <a:latin typeface="Times New Roman"/>
              <a:ea typeface="Times New Roman"/>
              <a:cs typeface="Times New Roman"/>
            </a:rPr>
            <a:t>There were no seasonality or cyclicality factors on the operations of the Group.
</a:t>
          </a:r>
          <a:r>
            <a:rPr lang="en-US" cap="none" sz="1000" b="1" i="0" u="none" baseline="0">
              <a:latin typeface="Times New Roman"/>
              <a:ea typeface="Times New Roman"/>
              <a:cs typeface="Times New Roman"/>
            </a:rPr>
            <a:t>11. Changes in Debt and Equity
</a:t>
          </a:r>
          <a:r>
            <a:rPr lang="en-US" cap="none" sz="1000" b="0" i="0" u="none" baseline="0">
              <a:latin typeface="Times New Roman"/>
              <a:ea typeface="Times New Roman"/>
              <a:cs typeface="Times New Roman"/>
            </a:rPr>
            <a:t>There were no issuance and repayment of debt and equity securities, share buy-backs, share cancellations, shares held as treasury shares and resale of treasury shares during the period under review.
</a:t>
          </a:r>
          <a:r>
            <a:rPr lang="en-US" cap="none" sz="1000" b="1" i="0" u="none" baseline="0">
              <a:latin typeface="Times New Roman"/>
              <a:ea typeface="Times New Roman"/>
              <a:cs typeface="Times New Roman"/>
            </a:rPr>
            <a:t/>
          </a:r>
        </a:p>
      </xdr:txBody>
    </xdr:sp>
    <xdr:clientData/>
  </xdr:twoCellAnchor>
  <xdr:twoCellAnchor>
    <xdr:from>
      <xdr:col>1</xdr:col>
      <xdr:colOff>19050</xdr:colOff>
      <xdr:row>128</xdr:row>
      <xdr:rowOff>152400</xdr:rowOff>
    </xdr:from>
    <xdr:to>
      <xdr:col>9</xdr:col>
      <xdr:colOff>561975</xdr:colOff>
      <xdr:row>152</xdr:row>
      <xdr:rowOff>38100</xdr:rowOff>
    </xdr:to>
    <xdr:sp>
      <xdr:nvSpPr>
        <xdr:cNvPr id="4" name="TextBox 6"/>
        <xdr:cNvSpPr txBox="1">
          <a:spLocks noChangeArrowheads="1"/>
        </xdr:cNvSpPr>
      </xdr:nvSpPr>
      <xdr:spPr>
        <a:xfrm>
          <a:off x="228600" y="20935950"/>
          <a:ext cx="5791200" cy="377190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13. Contingent Liabilities</a:t>
          </a:r>
          <a:r>
            <a:rPr lang="en-US" cap="none" sz="1000" b="0" i="0" u="none" baseline="0">
              <a:latin typeface="Times New Roman"/>
              <a:ea typeface="Times New Roman"/>
              <a:cs typeface="Times New Roman"/>
            </a:rPr>
            <a:t>
Unsecured  corporate  guarantees given by the Company to various  financial institutions for bank and hire purchase facilities granted to subsidiary companies amounted to RM85.20 million.
</a:t>
          </a:r>
          <a:r>
            <a:rPr lang="en-US" cap="none" sz="1000" b="1" i="0" u="none" baseline="0">
              <a:latin typeface="Times New Roman"/>
              <a:ea typeface="Times New Roman"/>
              <a:cs typeface="Times New Roman"/>
            </a:rPr>
            <a:t>14.</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Off  Balance Sheet Financial Instruments</a:t>
          </a:r>
          <a:r>
            <a:rPr lang="en-US" cap="none" sz="10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15.</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 material litigation remained unchanged since the announcement for the second quarter ended 31st August 1999. 
i.  On   30  March  1999,  Gadang  Engineering (M) Sdn Bhd   ("GESB"),  a  wholly-owned subsidiary of           
    of   Gadang  Holdings Berhad,  filed  a  civil   suit   against  Meda  Property  Sdn  Bhd   for  a  sum of    
    RM1,181,199.83 being debt due for construction work done by GESB. 
ii. On  30  March  1999,  Gadang   Engineering  (M)   Sdn  Bhd,  a  wholly-owned   subsidiary of  Gadang  
    Holdings Berhad, filed a civil suit against Meda  System  Built Sdn Bhd  for a sum of  RM 2,268,632.00
    being debt due for construction work done by GESB. 
The above matters are still pending  for hearing on a date which has yet to be fixed.
</a:t>
          </a:r>
        </a:p>
      </xdr:txBody>
    </xdr:sp>
    <xdr:clientData/>
  </xdr:twoCellAnchor>
  <xdr:twoCellAnchor>
    <xdr:from>
      <xdr:col>0</xdr:col>
      <xdr:colOff>200025</xdr:colOff>
      <xdr:row>188</xdr:row>
      <xdr:rowOff>114300</xdr:rowOff>
    </xdr:from>
    <xdr:to>
      <xdr:col>9</xdr:col>
      <xdr:colOff>581025</xdr:colOff>
      <xdr:row>231</xdr:row>
      <xdr:rowOff>152400</xdr:rowOff>
    </xdr:to>
    <xdr:sp>
      <xdr:nvSpPr>
        <xdr:cNvPr id="5" name="TextBox 7"/>
        <xdr:cNvSpPr txBox="1">
          <a:spLocks noChangeArrowheads="1"/>
        </xdr:cNvSpPr>
      </xdr:nvSpPr>
      <xdr:spPr>
        <a:xfrm>
          <a:off x="200025" y="30632400"/>
          <a:ext cx="5838825" cy="700087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18. Review of Performance</a:t>
          </a:r>
          <a:r>
            <a:rPr lang="en-US" cap="none" sz="1000" b="0" i="0" u="none" baseline="0">
              <a:latin typeface="Times New Roman"/>
              <a:ea typeface="Times New Roman"/>
              <a:cs typeface="Times New Roman"/>
            </a:rPr>
            <a:t> 
For the quarter ended 30 November 2000, the Group recorded a turnover of RM62.90 million as compared to RM33.28 million in the last corresponding quarter ended 30 November 1999. The improvement in turnover of  89% was mainly contributed by the Group's engineering and construction division with its increased contruction activities during the period under review.  In addition, revenue recognised by the Group's property division has also contributed to the increase in the Group's overall turnover.
Accordingly, the higher PBT of RM1.38 million as compared to RM0.16 million in  the last corresponding period ended 30 November 1999 is in line with the increase in turnover as well as lower interest expense recorded during the period under review.
In the  opinion of the  Directors, there is no significant item, transfer or event of a material nature affecting the earning  and/or  revenue of the Group for the financial quarter ended  30 November 2000, nor has any such  transaction or event occurred during the interval between 30 November 2000 and 7 days before the date of this report.
</a:t>
          </a:r>
          <a:r>
            <a:rPr lang="en-US" cap="none" sz="1000" b="1" i="0" u="none" baseline="0">
              <a:latin typeface="Times New Roman"/>
              <a:ea typeface="Times New Roman"/>
              <a:cs typeface="Times New Roman"/>
            </a:rPr>
            <a:t>19. Current Year Prospects</a:t>
          </a:r>
          <a:r>
            <a:rPr lang="en-US" cap="none" sz="1000" b="0" i="0" u="none" baseline="0">
              <a:latin typeface="Times New Roman"/>
              <a:ea typeface="Times New Roman"/>
              <a:cs typeface="Times New Roman"/>
            </a:rPr>
            <a:t>
Barring unforeseen circumstances, the Board expects the Group to achieve a sustainable growth in the coming  financial quarter.
</a:t>
          </a:r>
          <a:r>
            <a:rPr lang="en-US" cap="none" sz="1000" b="1" i="0" u="none" baseline="0">
              <a:latin typeface="Times New Roman"/>
              <a:ea typeface="Times New Roman"/>
              <a:cs typeface="Times New Roman"/>
            </a:rPr>
            <a:t>20. Variance of Actual Profit from Forecast Profit and Shortfall in Profit Guarantee</a:t>
          </a:r>
          <a:r>
            <a:rPr lang="en-US" cap="none" sz="1000" b="0" i="0" u="none" baseline="0">
              <a:latin typeface="Times New Roman"/>
              <a:ea typeface="Times New Roman"/>
              <a:cs typeface="Times New Roman"/>
            </a:rPr>
            <a:t>
Not applicable.
</a:t>
          </a:r>
          <a:r>
            <a:rPr lang="en-US" cap="none" sz="1000" b="1" i="0" u="none" baseline="0">
              <a:latin typeface="Times New Roman"/>
              <a:ea typeface="Times New Roman"/>
              <a:cs typeface="Times New Roman"/>
            </a:rPr>
            <a:t>21. Dividend</a:t>
          </a:r>
          <a:r>
            <a:rPr lang="en-US" cap="none" sz="1000" b="0" i="0" u="none" baseline="0">
              <a:latin typeface="Times New Roman"/>
              <a:ea typeface="Times New Roman"/>
              <a:cs typeface="Times New Roman"/>
            </a:rPr>
            <a:t>
The  Board of  Directors does not recommend the payment of any interim dividend for the financial quarter ended 30 November 2000.
By Order of the Board
</a:t>
          </a:r>
          <a:r>
            <a:rPr lang="en-US" cap="none" sz="1000" b="1" i="0" u="none" baseline="0">
              <a:latin typeface="Times New Roman"/>
              <a:ea typeface="Times New Roman"/>
              <a:cs typeface="Times New Roman"/>
            </a:rPr>
            <a:t>GADANG HOLDINGS BERHAD
</a:t>
          </a:r>
          <a:r>
            <a:rPr lang="en-US" cap="none" sz="1000" b="0" i="0" u="none" baseline="0">
              <a:latin typeface="Times New Roman"/>
              <a:ea typeface="Times New Roman"/>
              <a:cs typeface="Times New Roman"/>
            </a:rPr>
            <a:t>
TAN SEOK CHUNG
Company Secretary
c.c.  Securities Commission</a:t>
          </a:r>
        </a:p>
      </xdr:txBody>
    </xdr:sp>
    <xdr:clientData/>
  </xdr:twoCellAnchor>
  <xdr:twoCellAnchor>
    <xdr:from>
      <xdr:col>1</xdr:col>
      <xdr:colOff>9525</xdr:colOff>
      <xdr:row>40</xdr:row>
      <xdr:rowOff>152400</xdr:rowOff>
    </xdr:from>
    <xdr:to>
      <xdr:col>10</xdr:col>
      <xdr:colOff>0</xdr:colOff>
      <xdr:row>55</xdr:row>
      <xdr:rowOff>9525</xdr:rowOff>
    </xdr:to>
    <xdr:sp>
      <xdr:nvSpPr>
        <xdr:cNvPr id="6" name="TextBox 9"/>
        <xdr:cNvSpPr txBox="1">
          <a:spLocks noChangeArrowheads="1"/>
        </xdr:cNvSpPr>
      </xdr:nvSpPr>
      <xdr:spPr>
        <a:xfrm>
          <a:off x="219075" y="6648450"/>
          <a:ext cx="5848350" cy="228600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5. Pre-acquisition Profits</a:t>
          </a:r>
          <a:r>
            <a:rPr lang="en-US" cap="none" sz="1000" b="0" i="0" u="none" baseline="0">
              <a:latin typeface="Times New Roman"/>
              <a:ea typeface="Times New Roman"/>
              <a:cs typeface="Times New Roman"/>
            </a:rPr>
            <a:t>
There were no pre-acquisition profits during the period under review.
</a:t>
          </a:r>
          <a:r>
            <a:rPr lang="en-US" cap="none" sz="1000" b="1" i="0" u="none" baseline="0">
              <a:latin typeface="Times New Roman"/>
              <a:ea typeface="Times New Roman"/>
              <a:cs typeface="Times New Roman"/>
            </a:rPr>
            <a:t>6. Sale of Investment/Properties</a:t>
          </a:r>
          <a:r>
            <a:rPr lang="en-US" cap="none" sz="1000" b="0" i="0" u="none" baseline="0">
              <a:latin typeface="Times New Roman"/>
              <a:ea typeface="Times New Roman"/>
              <a:cs typeface="Times New Roman"/>
            </a:rPr>
            <a:t>
There  were  no  disposals  of  properties  by the Group  for current  period  except for  those under property development.
</a:t>
          </a:r>
          <a:r>
            <a:rPr lang="en-US" cap="none" sz="1000" b="1" i="0" u="none" baseline="0">
              <a:latin typeface="Times New Roman"/>
              <a:ea typeface="Times New Roman"/>
              <a:cs typeface="Times New Roman"/>
            </a:rPr>
            <a:t>7. Quoted Securities</a:t>
          </a:r>
          <a:r>
            <a:rPr lang="en-US" cap="none" sz="1000" b="0" i="0" u="none" baseline="0">
              <a:latin typeface="Times New Roman"/>
              <a:ea typeface="Times New Roman"/>
              <a:cs typeface="Times New Roman"/>
            </a:rPr>
            <a:t>
There were no purchases and disposals of quoted securities during the period under review other than qouted securities received as settlement of trade debts.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36"/>
  <sheetViews>
    <sheetView workbookViewId="0" topLeftCell="A115">
      <selection activeCell="A106" sqref="A106"/>
    </sheetView>
  </sheetViews>
  <sheetFormatPr defaultColWidth="9.140625" defaultRowHeight="12.75"/>
  <cols>
    <col min="1" max="1" width="3.140625" style="1" customWidth="1"/>
    <col min="2" max="2" width="3.421875" style="1" customWidth="1"/>
    <col min="3" max="3" width="20.421875" style="1" customWidth="1"/>
    <col min="4" max="4" width="9.2812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71875" style="1" customWidth="1"/>
    <col min="11" max="11" width="12.7109375" style="1" customWidth="1"/>
    <col min="12" max="12" width="2.140625" style="1" hidden="1" customWidth="1"/>
    <col min="13" max="13" width="1.57421875" style="1" hidden="1" customWidth="1"/>
    <col min="14" max="14" width="1.28515625" style="1" customWidth="1"/>
    <col min="15" max="15" width="9.140625" style="1" customWidth="1"/>
    <col min="16" max="16" width="9.57421875" style="1" bestFit="1" customWidth="1"/>
    <col min="17" max="16384" width="9.140625" style="1" customWidth="1"/>
  </cols>
  <sheetData>
    <row r="1" spans="1:14" ht="12.75">
      <c r="A1" s="3"/>
      <c r="B1" s="3"/>
      <c r="C1" s="3"/>
      <c r="D1" s="3"/>
      <c r="E1" s="4" t="s">
        <v>32</v>
      </c>
      <c r="F1" s="3"/>
      <c r="G1" s="3"/>
      <c r="H1" s="3"/>
      <c r="I1" s="3"/>
      <c r="J1" s="3"/>
      <c r="K1" s="3"/>
      <c r="L1" s="3"/>
      <c r="M1" s="3"/>
      <c r="N1" s="3"/>
    </row>
    <row r="2" ht="12.75">
      <c r="E2" s="59" t="s">
        <v>113</v>
      </c>
    </row>
    <row r="3" ht="12.75">
      <c r="E3" s="3" t="s">
        <v>114</v>
      </c>
    </row>
    <row r="4" ht="12.75">
      <c r="E4" s="3"/>
    </row>
    <row r="7" ht="12.75">
      <c r="A7" s="81" t="s">
        <v>187</v>
      </c>
    </row>
    <row r="8" ht="12.75">
      <c r="A8" s="81"/>
    </row>
    <row r="10" ht="12.75">
      <c r="A10" s="1" t="s">
        <v>125</v>
      </c>
    </row>
    <row r="11" ht="12.75">
      <c r="A11" s="1" t="s">
        <v>0</v>
      </c>
    </row>
    <row r="12" ht="12.75">
      <c r="A12" s="1" t="s">
        <v>1</v>
      </c>
    </row>
    <row r="13" ht="12.75">
      <c r="A13" s="1" t="s">
        <v>2</v>
      </c>
    </row>
    <row r="15" ht="12.75">
      <c r="A15" s="1" t="s">
        <v>3</v>
      </c>
    </row>
    <row r="18" ht="12.75">
      <c r="A18" s="5" t="s">
        <v>4</v>
      </c>
    </row>
    <row r="19" spans="1:10" ht="12.75">
      <c r="A19" s="7" t="s">
        <v>186</v>
      </c>
      <c r="B19" s="7"/>
      <c r="C19" s="7"/>
      <c r="D19" s="7"/>
      <c r="E19" s="7"/>
      <c r="F19" s="7"/>
      <c r="G19" s="7"/>
      <c r="H19" s="7"/>
      <c r="I19" s="7"/>
      <c r="J19" s="7"/>
    </row>
    <row r="20" spans="1:10" ht="12.75">
      <c r="A20" s="63" t="s">
        <v>178</v>
      </c>
      <c r="B20" s="63"/>
      <c r="C20" s="63"/>
      <c r="D20" s="63"/>
      <c r="E20" s="63"/>
      <c r="F20" s="63"/>
      <c r="G20" s="63"/>
      <c r="H20" s="7"/>
      <c r="I20" s="7"/>
      <c r="J20" s="7"/>
    </row>
    <row r="22" ht="12.75" customHeight="1"/>
    <row r="23" ht="12.75">
      <c r="A23" s="5" t="s">
        <v>5</v>
      </c>
    </row>
    <row r="24" ht="10.5" customHeight="1"/>
    <row r="25" spans="6:10" ht="12.75">
      <c r="F25" s="4" t="s">
        <v>38</v>
      </c>
      <c r="J25" s="4" t="s">
        <v>108</v>
      </c>
    </row>
    <row r="26" spans="5:12" ht="12.75">
      <c r="E26" s="50" t="s">
        <v>6</v>
      </c>
      <c r="F26" s="51"/>
      <c r="G26" s="52" t="s">
        <v>12</v>
      </c>
      <c r="I26" s="50" t="s">
        <v>6</v>
      </c>
      <c r="J26" s="51"/>
      <c r="K26" s="52" t="s">
        <v>12</v>
      </c>
      <c r="L26" s="4"/>
    </row>
    <row r="27" spans="5:12" ht="12.75">
      <c r="E27" s="53" t="s">
        <v>7</v>
      </c>
      <c r="F27" s="54"/>
      <c r="G27" s="55" t="s">
        <v>7</v>
      </c>
      <c r="I27" s="53" t="s">
        <v>109</v>
      </c>
      <c r="J27" s="54"/>
      <c r="K27" s="55" t="s">
        <v>7</v>
      </c>
      <c r="L27" s="4"/>
    </row>
    <row r="28" spans="5:12" ht="12.75">
      <c r="E28" s="53" t="s">
        <v>9</v>
      </c>
      <c r="F28" s="54"/>
      <c r="G28" s="55" t="s">
        <v>35</v>
      </c>
      <c r="I28" s="53" t="s">
        <v>110</v>
      </c>
      <c r="J28" s="54"/>
      <c r="K28" s="55" t="s">
        <v>35</v>
      </c>
      <c r="L28" s="4"/>
    </row>
    <row r="29" spans="5:12" ht="12.75">
      <c r="E29" s="53"/>
      <c r="F29" s="54"/>
      <c r="G29" s="55" t="s">
        <v>36</v>
      </c>
      <c r="I29" s="53"/>
      <c r="J29" s="54"/>
      <c r="K29" s="55" t="s">
        <v>37</v>
      </c>
      <c r="L29" s="4"/>
    </row>
    <row r="30" spans="5:12" ht="12.75">
      <c r="E30" s="56"/>
      <c r="F30" s="7"/>
      <c r="G30" s="55" t="s">
        <v>9</v>
      </c>
      <c r="I30" s="56"/>
      <c r="J30" s="7"/>
      <c r="K30" s="55" t="s">
        <v>33</v>
      </c>
      <c r="L30" s="4"/>
    </row>
    <row r="31" spans="5:12" ht="12.75">
      <c r="E31" s="76" t="s">
        <v>179</v>
      </c>
      <c r="F31" s="54"/>
      <c r="G31" s="66" t="s">
        <v>180</v>
      </c>
      <c r="I31" s="76" t="s">
        <v>179</v>
      </c>
      <c r="J31" s="54"/>
      <c r="K31" s="66" t="s">
        <v>180</v>
      </c>
      <c r="L31" s="4"/>
    </row>
    <row r="32" spans="5:11" ht="12.75">
      <c r="E32" s="57" t="s">
        <v>10</v>
      </c>
      <c r="F32" s="27"/>
      <c r="G32" s="58" t="s">
        <v>10</v>
      </c>
      <c r="I32" s="57" t="s">
        <v>10</v>
      </c>
      <c r="J32" s="27"/>
      <c r="K32" s="58" t="s">
        <v>10</v>
      </c>
    </row>
    <row r="34" spans="1:11" ht="15.75" thickBot="1">
      <c r="A34" s="1">
        <v>1</v>
      </c>
      <c r="B34" s="3" t="s">
        <v>42</v>
      </c>
      <c r="C34" s="1" t="s">
        <v>39</v>
      </c>
      <c r="E34" s="9">
        <f>62901-26659</f>
        <v>36242</v>
      </c>
      <c r="F34" s="8"/>
      <c r="G34" s="20">
        <v>12047</v>
      </c>
      <c r="I34" s="9">
        <v>62901</v>
      </c>
      <c r="J34" s="8"/>
      <c r="K34" s="20">
        <v>33279</v>
      </c>
    </row>
    <row r="35" spans="2:10" ht="13.5" thickTop="1">
      <c r="B35" s="3"/>
      <c r="E35" s="2"/>
      <c r="F35" s="2"/>
      <c r="I35" s="2"/>
      <c r="J35" s="2"/>
    </row>
    <row r="36" spans="2:11" ht="15.75" thickBot="1">
      <c r="B36" s="3" t="s">
        <v>41</v>
      </c>
      <c r="C36" s="1" t="s">
        <v>40</v>
      </c>
      <c r="E36" s="67">
        <v>0</v>
      </c>
      <c r="F36" s="10"/>
      <c r="G36" s="68">
        <v>0</v>
      </c>
      <c r="H36" s="11"/>
      <c r="I36" s="67">
        <v>0</v>
      </c>
      <c r="J36" s="10"/>
      <c r="K36" s="68">
        <v>0</v>
      </c>
    </row>
    <row r="37" ht="13.5" thickTop="1"/>
    <row r="38" spans="2:3" ht="12.75">
      <c r="B38" s="3" t="s">
        <v>44</v>
      </c>
      <c r="C38" s="1" t="s">
        <v>43</v>
      </c>
    </row>
    <row r="39" spans="3:11" ht="15.75" thickBot="1">
      <c r="C39" s="1" t="s">
        <v>88</v>
      </c>
      <c r="E39" s="21">
        <f>736-204</f>
        <v>532</v>
      </c>
      <c r="F39" s="12"/>
      <c r="G39" s="20">
        <v>899</v>
      </c>
      <c r="H39" s="12"/>
      <c r="I39" s="21">
        <v>736</v>
      </c>
      <c r="J39" s="12">
        <v>1393</v>
      </c>
      <c r="K39" s="20">
        <v>1040</v>
      </c>
    </row>
    <row r="40" ht="13.5" thickTop="1"/>
    <row r="41" spans="1:3" ht="12.75">
      <c r="A41" s="1">
        <v>2</v>
      </c>
      <c r="B41" s="3" t="s">
        <v>42</v>
      </c>
      <c r="C41" s="1" t="s">
        <v>129</v>
      </c>
    </row>
    <row r="42" ht="12.75">
      <c r="C42" s="1" t="s">
        <v>53</v>
      </c>
    </row>
    <row r="43" ht="12.75">
      <c r="C43" s="1" t="s">
        <v>73</v>
      </c>
    </row>
    <row r="44" spans="3:9" ht="12.75">
      <c r="C44" s="1" t="s">
        <v>45</v>
      </c>
      <c r="E44" s="3"/>
      <c r="I44" s="3"/>
    </row>
    <row r="45" spans="3:16" ht="15">
      <c r="C45" s="1" t="s">
        <v>46</v>
      </c>
      <c r="E45" s="71">
        <f>-E47-E49-E51+E77</f>
        <v>3481</v>
      </c>
      <c r="F45" s="12"/>
      <c r="G45" s="14">
        <v>2453</v>
      </c>
      <c r="H45" s="12"/>
      <c r="I45" s="72">
        <f>+I77-I47-I49</f>
        <v>6057</v>
      </c>
      <c r="J45" s="12"/>
      <c r="K45" s="14">
        <v>5167</v>
      </c>
      <c r="P45" s="22"/>
    </row>
    <row r="46" spans="5:11" ht="15">
      <c r="E46" s="69"/>
      <c r="F46" s="16"/>
      <c r="G46" s="16"/>
      <c r="H46" s="16"/>
      <c r="I46" s="69"/>
      <c r="J46" s="16"/>
      <c r="K46" s="16"/>
    </row>
    <row r="47" spans="2:11" ht="15">
      <c r="B47" s="3" t="s">
        <v>41</v>
      </c>
      <c r="C47" s="1" t="s">
        <v>48</v>
      </c>
      <c r="E47" s="71">
        <f>-3848--1622</f>
        <v>-2226</v>
      </c>
      <c r="F47" s="16"/>
      <c r="G47" s="16">
        <v>-1990</v>
      </c>
      <c r="H47" s="16"/>
      <c r="I47" s="71">
        <v>-3848</v>
      </c>
      <c r="J47" s="16"/>
      <c r="K47" s="16">
        <v>-4112</v>
      </c>
    </row>
    <row r="48" spans="5:16" ht="15">
      <c r="E48" s="10"/>
      <c r="F48" s="12"/>
      <c r="G48" s="12"/>
      <c r="H48" s="12"/>
      <c r="I48" s="10"/>
      <c r="J48" s="12"/>
      <c r="K48" s="12"/>
      <c r="P48" s="42"/>
    </row>
    <row r="49" spans="2:15" ht="15">
      <c r="B49" s="3" t="s">
        <v>128</v>
      </c>
      <c r="C49" s="1" t="s">
        <v>49</v>
      </c>
      <c r="E49" s="70">
        <f>-1105--536</f>
        <v>-569</v>
      </c>
      <c r="F49" s="12"/>
      <c r="G49" s="14">
        <v>-654</v>
      </c>
      <c r="H49" s="12"/>
      <c r="I49" s="70">
        <v>-1105</v>
      </c>
      <c r="J49" s="12"/>
      <c r="K49" s="14">
        <v>-1330</v>
      </c>
      <c r="O49" s="22"/>
    </row>
    <row r="50" spans="5:16" ht="15">
      <c r="E50" s="70"/>
      <c r="F50" s="12"/>
      <c r="G50" s="17"/>
      <c r="H50" s="12"/>
      <c r="I50" s="70"/>
      <c r="J50" s="12"/>
      <c r="K50" s="17"/>
      <c r="P50" s="13"/>
    </row>
    <row r="51" spans="2:11" ht="15">
      <c r="B51" s="3" t="s">
        <v>47</v>
      </c>
      <c r="C51" s="1" t="s">
        <v>50</v>
      </c>
      <c r="E51" s="70">
        <v>0</v>
      </c>
      <c r="F51" s="12"/>
      <c r="G51" s="14">
        <v>0</v>
      </c>
      <c r="H51" s="12"/>
      <c r="I51" s="70">
        <f>+E51</f>
        <v>0</v>
      </c>
      <c r="J51" s="12"/>
      <c r="K51" s="14">
        <v>0</v>
      </c>
    </row>
    <row r="52" spans="5:16" ht="15">
      <c r="E52" s="64"/>
      <c r="F52" s="64"/>
      <c r="G52" s="64"/>
      <c r="H52" s="64"/>
      <c r="I52" s="64"/>
      <c r="J52" s="64"/>
      <c r="K52" s="64"/>
      <c r="L52" s="7"/>
      <c r="M52" s="7"/>
      <c r="N52" s="7"/>
      <c r="O52" s="22"/>
      <c r="P52" s="22"/>
    </row>
    <row r="53" spans="5:15" ht="15">
      <c r="E53" s="64"/>
      <c r="F53" s="12"/>
      <c r="G53" s="64"/>
      <c r="H53" s="12"/>
      <c r="I53" s="64"/>
      <c r="J53" s="12"/>
      <c r="K53" s="64"/>
      <c r="O53" s="22"/>
    </row>
    <row r="54" spans="5:15" ht="15">
      <c r="E54" s="64"/>
      <c r="F54" s="12"/>
      <c r="G54" s="64"/>
      <c r="H54" s="12"/>
      <c r="I54" s="64"/>
      <c r="J54" s="12"/>
      <c r="K54" s="64"/>
      <c r="O54" s="22"/>
    </row>
    <row r="55" spans="5:15" ht="15">
      <c r="E55" s="64"/>
      <c r="F55" s="12"/>
      <c r="G55" s="64"/>
      <c r="H55" s="12"/>
      <c r="I55" s="64"/>
      <c r="J55" s="12"/>
      <c r="K55" s="64"/>
      <c r="O55" s="22"/>
    </row>
    <row r="56" spans="1:4" ht="12.75">
      <c r="A56" s="5" t="s">
        <v>4</v>
      </c>
      <c r="D56" s="5" t="s">
        <v>111</v>
      </c>
    </row>
    <row r="57" spans="1:10" ht="12.75">
      <c r="A57" s="7" t="str">
        <f>+A19</f>
        <v>UNAUDITED 2ND QUARTER REPORT ON CONSOLIDATED RESULTS </v>
      </c>
      <c r="B57" s="7"/>
      <c r="C57" s="7"/>
      <c r="D57" s="7"/>
      <c r="E57" s="7"/>
      <c r="F57" s="7"/>
      <c r="G57" s="7"/>
      <c r="H57" s="7"/>
      <c r="I57" s="7"/>
      <c r="J57" s="7"/>
    </row>
    <row r="58" spans="1:10" ht="12.75">
      <c r="A58" s="63" t="str">
        <f>+A20</f>
        <v>FOR THE FINANCIAL QUARTER ENDED 30 NOVEMBER 2000</v>
      </c>
      <c r="B58" s="63"/>
      <c r="C58" s="63"/>
      <c r="D58" s="63"/>
      <c r="E58" s="63"/>
      <c r="F58" s="7"/>
      <c r="G58" s="7"/>
      <c r="H58" s="7"/>
      <c r="I58" s="7"/>
      <c r="J58" s="7"/>
    </row>
    <row r="59" spans="1:16" ht="15">
      <c r="A59" s="1" t="s">
        <v>112</v>
      </c>
      <c r="E59" s="14"/>
      <c r="F59" s="14"/>
      <c r="G59" s="17"/>
      <c r="H59" s="14"/>
      <c r="I59" s="14"/>
      <c r="J59" s="14"/>
      <c r="K59" s="14"/>
      <c r="O59" s="22"/>
      <c r="P59" s="23"/>
    </row>
    <row r="60" spans="5:15" ht="15">
      <c r="E60" s="64"/>
      <c r="F60" s="12"/>
      <c r="G60" s="64"/>
      <c r="H60" s="12"/>
      <c r="I60" s="64"/>
      <c r="J60" s="12"/>
      <c r="K60" s="64"/>
      <c r="O60" s="22"/>
    </row>
    <row r="61" spans="1:15" ht="15">
      <c r="A61" s="5" t="s">
        <v>67</v>
      </c>
      <c r="E61" s="64"/>
      <c r="F61" s="12"/>
      <c r="G61" s="64"/>
      <c r="H61" s="12"/>
      <c r="I61" s="64"/>
      <c r="J61" s="12"/>
      <c r="K61" s="64"/>
      <c r="O61" s="22"/>
    </row>
    <row r="62" spans="5:15" ht="15">
      <c r="E62" s="64"/>
      <c r="F62" s="12"/>
      <c r="G62" s="64"/>
      <c r="H62" s="12"/>
      <c r="I62" s="64"/>
      <c r="J62" s="12"/>
      <c r="K62" s="64"/>
      <c r="O62" s="22"/>
    </row>
    <row r="63" spans="6:10" ht="12.75">
      <c r="F63" s="4" t="s">
        <v>38</v>
      </c>
      <c r="J63" s="4" t="s">
        <v>108</v>
      </c>
    </row>
    <row r="64" spans="1:11" ht="12.75">
      <c r="A64" s="4"/>
      <c r="B64" s="5"/>
      <c r="E64" s="50" t="s">
        <v>6</v>
      </c>
      <c r="F64" s="51"/>
      <c r="G64" s="52" t="s">
        <v>12</v>
      </c>
      <c r="I64" s="50" t="s">
        <v>6</v>
      </c>
      <c r="J64" s="51"/>
      <c r="K64" s="52" t="s">
        <v>12</v>
      </c>
    </row>
    <row r="65" spans="5:11" ht="12.75">
      <c r="E65" s="53" t="s">
        <v>7</v>
      </c>
      <c r="F65" s="54"/>
      <c r="G65" s="55" t="s">
        <v>7</v>
      </c>
      <c r="I65" s="53" t="s">
        <v>109</v>
      </c>
      <c r="J65" s="54"/>
      <c r="K65" s="55" t="s">
        <v>7</v>
      </c>
    </row>
    <row r="66" spans="5:11" ht="12.75">
      <c r="E66" s="53" t="s">
        <v>9</v>
      </c>
      <c r="F66" s="54"/>
      <c r="G66" s="55" t="s">
        <v>35</v>
      </c>
      <c r="I66" s="53" t="s">
        <v>110</v>
      </c>
      <c r="J66" s="54"/>
      <c r="K66" s="55" t="s">
        <v>35</v>
      </c>
    </row>
    <row r="67" spans="5:11" ht="12.75">
      <c r="E67" s="53"/>
      <c r="F67" s="54"/>
      <c r="G67" s="55" t="s">
        <v>36</v>
      </c>
      <c r="I67" s="53"/>
      <c r="J67" s="54"/>
      <c r="K67" s="55" t="s">
        <v>37</v>
      </c>
    </row>
    <row r="68" spans="5:11" ht="12.75">
      <c r="E68" s="56"/>
      <c r="F68" s="7"/>
      <c r="G68" s="55" t="s">
        <v>9</v>
      </c>
      <c r="I68" s="56"/>
      <c r="J68" s="7"/>
      <c r="K68" s="55" t="s">
        <v>33</v>
      </c>
    </row>
    <row r="69" spans="5:11" ht="12.75">
      <c r="E69" s="90" t="str">
        <f>+E31</f>
        <v>30/11/2000</v>
      </c>
      <c r="F69" s="54"/>
      <c r="G69" s="66" t="str">
        <f>+G31</f>
        <v>30/11/1999</v>
      </c>
      <c r="I69" s="90" t="str">
        <f>+I31</f>
        <v>30/11/2000</v>
      </c>
      <c r="J69" s="54"/>
      <c r="K69" s="66" t="str">
        <f>+K31</f>
        <v>30/11/1999</v>
      </c>
    </row>
    <row r="70" spans="5:11" ht="12.75">
      <c r="E70" s="57" t="s">
        <v>10</v>
      </c>
      <c r="F70" s="27"/>
      <c r="G70" s="58" t="s">
        <v>10</v>
      </c>
      <c r="I70" s="57" t="s">
        <v>10</v>
      </c>
      <c r="J70" s="27"/>
      <c r="K70" s="58" t="s">
        <v>10</v>
      </c>
    </row>
    <row r="71" spans="5:11" ht="12.75">
      <c r="E71" s="54"/>
      <c r="F71" s="54"/>
      <c r="G71" s="54"/>
      <c r="I71" s="54"/>
      <c r="J71" s="54"/>
      <c r="K71" s="54"/>
    </row>
    <row r="72" spans="2:3" ht="12.75">
      <c r="B72" s="3" t="s">
        <v>51</v>
      </c>
      <c r="C72" s="1" t="s">
        <v>130</v>
      </c>
    </row>
    <row r="73" spans="3:11" ht="12.75">
      <c r="C73" s="1" t="s">
        <v>53</v>
      </c>
      <c r="E73" s="2"/>
      <c r="I73" s="2"/>
      <c r="K73" s="2"/>
    </row>
    <row r="74" spans="3:11" ht="12.75">
      <c r="C74" s="1" t="s">
        <v>82</v>
      </c>
      <c r="K74" s="2"/>
    </row>
    <row r="75" spans="3:16" ht="12.75">
      <c r="C75" s="1" t="s">
        <v>52</v>
      </c>
      <c r="P75" s="23"/>
    </row>
    <row r="76" ht="12.75">
      <c r="C76" s="1" t="s">
        <v>83</v>
      </c>
    </row>
    <row r="77" spans="3:16" ht="15">
      <c r="C77" s="1" t="s">
        <v>54</v>
      </c>
      <c r="E77" s="14">
        <f>1104-418</f>
        <v>686</v>
      </c>
      <c r="F77" s="14"/>
      <c r="G77" s="14">
        <f>SUM(G45:G51)</f>
        <v>-191</v>
      </c>
      <c r="H77" s="14"/>
      <c r="I77" s="14">
        <v>1104</v>
      </c>
      <c r="J77" s="14"/>
      <c r="K77" s="14">
        <f>SUM(K45:K51)</f>
        <v>-275</v>
      </c>
      <c r="O77" s="22"/>
      <c r="P77" s="23"/>
    </row>
    <row r="78" spans="5:11" ht="12.75">
      <c r="E78" s="54"/>
      <c r="F78" s="54"/>
      <c r="G78" s="54"/>
      <c r="I78" s="54"/>
      <c r="J78" s="54"/>
      <c r="K78" s="54"/>
    </row>
    <row r="79" spans="2:3" ht="12.75">
      <c r="B79" s="3" t="s">
        <v>55</v>
      </c>
      <c r="C79" s="1" t="s">
        <v>84</v>
      </c>
    </row>
    <row r="80" spans="3:11" ht="15">
      <c r="C80" s="1" t="s">
        <v>13</v>
      </c>
      <c r="E80" s="14">
        <f>271-94</f>
        <v>177</v>
      </c>
      <c r="F80" s="12"/>
      <c r="G80" s="14">
        <v>207</v>
      </c>
      <c r="H80" s="12"/>
      <c r="I80" s="15">
        <v>271</v>
      </c>
      <c r="J80" s="12"/>
      <c r="K80" s="14">
        <v>432</v>
      </c>
    </row>
    <row r="81" spans="5:11" ht="12.75">
      <c r="E81" s="6"/>
      <c r="G81" s="6"/>
      <c r="I81" s="6"/>
      <c r="K81" s="6"/>
    </row>
    <row r="82" spans="2:3" ht="12.75">
      <c r="B82" s="3" t="s">
        <v>56</v>
      </c>
      <c r="C82" s="1" t="s">
        <v>131</v>
      </c>
    </row>
    <row r="83" spans="3:11" ht="15">
      <c r="C83" s="1" t="s">
        <v>83</v>
      </c>
      <c r="E83" s="14">
        <f>E77+E80</f>
        <v>863</v>
      </c>
      <c r="F83" s="12"/>
      <c r="G83" s="14">
        <f>G77+G80</f>
        <v>16</v>
      </c>
      <c r="H83" s="12"/>
      <c r="I83" s="14">
        <f>I77+I80</f>
        <v>1375</v>
      </c>
      <c r="J83" s="12"/>
      <c r="K83" s="14">
        <f>K77+K80</f>
        <v>157</v>
      </c>
    </row>
    <row r="84" spans="3:11" ht="15">
      <c r="C84" s="1" t="s">
        <v>46</v>
      </c>
      <c r="E84" s="12"/>
      <c r="F84" s="12"/>
      <c r="G84" s="17"/>
      <c r="H84" s="12"/>
      <c r="I84" s="12"/>
      <c r="J84" s="12"/>
      <c r="K84" s="14"/>
    </row>
    <row r="85" ht="12.75">
      <c r="G85" s="18"/>
    </row>
    <row r="86" spans="2:11" ht="15">
      <c r="B86" s="3" t="s">
        <v>57</v>
      </c>
      <c r="C86" s="1" t="s">
        <v>87</v>
      </c>
      <c r="E86" s="14">
        <f>-219--138</f>
        <v>-81</v>
      </c>
      <c r="F86" s="12"/>
      <c r="G86" s="14">
        <v>-102</v>
      </c>
      <c r="H86" s="12"/>
      <c r="I86" s="14">
        <v>-219</v>
      </c>
      <c r="J86" s="12"/>
      <c r="K86" s="14">
        <v>-110</v>
      </c>
    </row>
    <row r="87" spans="5:11" ht="12.75">
      <c r="E87" s="27"/>
      <c r="F87" s="4"/>
      <c r="G87" s="28"/>
      <c r="I87" s="27"/>
      <c r="J87" s="4"/>
      <c r="K87" s="27"/>
    </row>
    <row r="88" spans="2:7" ht="12.75">
      <c r="B88" s="3" t="s">
        <v>59</v>
      </c>
      <c r="C88" s="1" t="s">
        <v>132</v>
      </c>
      <c r="G88" s="18"/>
    </row>
    <row r="89" spans="3:11" ht="15">
      <c r="C89" s="1" t="s">
        <v>74</v>
      </c>
      <c r="E89" s="16">
        <f>E83+E86</f>
        <v>782</v>
      </c>
      <c r="F89" s="12"/>
      <c r="G89" s="16">
        <f>G83+G86</f>
        <v>-86</v>
      </c>
      <c r="H89" s="12"/>
      <c r="I89" s="14">
        <f>I83+I86</f>
        <v>1156</v>
      </c>
      <c r="J89" s="12"/>
      <c r="K89" s="14">
        <f>K83+K86</f>
        <v>47</v>
      </c>
    </row>
    <row r="90" spans="3:7" ht="12.75">
      <c r="C90" s="1" t="s">
        <v>75</v>
      </c>
      <c r="G90" s="18"/>
    </row>
    <row r="91" ht="12.75">
      <c r="G91" s="18"/>
    </row>
    <row r="92" spans="3:11" ht="15">
      <c r="C92" s="1" t="s">
        <v>137</v>
      </c>
      <c r="E92" s="14">
        <v>-89</v>
      </c>
      <c r="F92" s="12"/>
      <c r="G92" s="14">
        <v>-33</v>
      </c>
      <c r="H92" s="12"/>
      <c r="I92" s="14">
        <v>-87</v>
      </c>
      <c r="J92" s="12"/>
      <c r="K92" s="14">
        <v>23</v>
      </c>
    </row>
    <row r="93" spans="5:11" ht="15">
      <c r="E93" s="26"/>
      <c r="F93" s="12"/>
      <c r="G93" s="29"/>
      <c r="H93" s="12"/>
      <c r="I93" s="26"/>
      <c r="J93" s="12"/>
      <c r="K93" s="26"/>
    </row>
    <row r="94" spans="2:11" ht="15">
      <c r="B94" s="3" t="s">
        <v>58</v>
      </c>
      <c r="C94" s="1" t="s">
        <v>133</v>
      </c>
      <c r="E94" s="12"/>
      <c r="F94" s="12"/>
      <c r="G94" s="17"/>
      <c r="H94" s="12"/>
      <c r="I94" s="12"/>
      <c r="J94" s="12"/>
      <c r="K94" s="12"/>
    </row>
    <row r="95" spans="3:11" ht="15">
      <c r="C95" s="1" t="s">
        <v>134</v>
      </c>
      <c r="E95" s="16">
        <f>SUM(E89:E92)</f>
        <v>693</v>
      </c>
      <c r="F95" s="12"/>
      <c r="G95" s="16">
        <f>SUM(G89:G92)</f>
        <v>-119</v>
      </c>
      <c r="H95" s="12"/>
      <c r="I95" s="16">
        <f>SUM(I89:I92)</f>
        <v>1069</v>
      </c>
      <c r="J95" s="12"/>
      <c r="K95" s="16">
        <f>SUM(K89:K92)</f>
        <v>70</v>
      </c>
    </row>
    <row r="96" spans="3:11" ht="15">
      <c r="C96" s="1" t="s">
        <v>135</v>
      </c>
      <c r="E96" s="16"/>
      <c r="F96" s="12"/>
      <c r="G96" s="17"/>
      <c r="H96" s="12"/>
      <c r="I96" s="16"/>
      <c r="J96" s="12"/>
      <c r="K96" s="14"/>
    </row>
    <row r="98" spans="2:11" ht="15">
      <c r="B98" s="3" t="s">
        <v>60</v>
      </c>
      <c r="C98" s="1" t="s">
        <v>61</v>
      </c>
      <c r="E98" s="17">
        <v>0</v>
      </c>
      <c r="F98" s="17"/>
      <c r="G98" s="17">
        <v>0</v>
      </c>
      <c r="H98" s="17"/>
      <c r="I98" s="17">
        <v>0</v>
      </c>
      <c r="J98" s="17"/>
      <c r="K98" s="17">
        <v>0</v>
      </c>
    </row>
    <row r="99" spans="3:11" ht="15">
      <c r="C99" s="1" t="s">
        <v>175</v>
      </c>
      <c r="E99" s="14">
        <v>0</v>
      </c>
      <c r="F99" s="17"/>
      <c r="G99" s="17">
        <v>0</v>
      </c>
      <c r="H99" s="17"/>
      <c r="I99" s="14">
        <v>0</v>
      </c>
      <c r="J99" s="17"/>
      <c r="K99" s="17">
        <v>0</v>
      </c>
    </row>
    <row r="100" spans="3:11" ht="15">
      <c r="C100" s="1" t="s">
        <v>78</v>
      </c>
      <c r="E100" s="17" t="s">
        <v>11</v>
      </c>
      <c r="F100" s="17"/>
      <c r="G100" s="17"/>
      <c r="H100" s="17"/>
      <c r="I100" s="17"/>
      <c r="J100" s="17"/>
      <c r="K100" s="17"/>
    </row>
    <row r="101" spans="3:11" ht="15">
      <c r="C101" s="1" t="s">
        <v>79</v>
      </c>
      <c r="E101" s="17">
        <v>0</v>
      </c>
      <c r="F101" s="17"/>
      <c r="G101" s="17">
        <v>0</v>
      </c>
      <c r="H101" s="17"/>
      <c r="I101" s="17">
        <v>0</v>
      </c>
      <c r="J101" s="17"/>
      <c r="K101" s="17">
        <v>0</v>
      </c>
    </row>
    <row r="102" spans="3:11" ht="15">
      <c r="C102" s="1" t="s">
        <v>80</v>
      </c>
      <c r="E102" s="17"/>
      <c r="F102" s="17"/>
      <c r="G102" s="17"/>
      <c r="H102" s="17"/>
      <c r="I102" s="17"/>
      <c r="J102" s="17"/>
      <c r="K102" s="17"/>
    </row>
    <row r="103" spans="5:11" ht="15">
      <c r="E103" s="17"/>
      <c r="F103" s="17"/>
      <c r="G103" s="17"/>
      <c r="H103" s="17"/>
      <c r="I103" s="17"/>
      <c r="J103" s="17"/>
      <c r="K103" s="17"/>
    </row>
    <row r="104" spans="5:11" ht="15">
      <c r="E104" s="17"/>
      <c r="F104" s="17"/>
      <c r="G104" s="17"/>
      <c r="H104" s="17"/>
      <c r="I104" s="17"/>
      <c r="J104" s="17"/>
      <c r="K104" s="17"/>
    </row>
    <row r="105" spans="5:11" ht="15">
      <c r="E105" s="17"/>
      <c r="F105" s="17"/>
      <c r="G105" s="17"/>
      <c r="H105" s="17"/>
      <c r="I105" s="17"/>
      <c r="J105" s="17"/>
      <c r="K105" s="17"/>
    </row>
    <row r="106" spans="5:11" ht="11.25" customHeight="1">
      <c r="E106" s="12"/>
      <c r="F106" s="12"/>
      <c r="G106" s="12"/>
      <c r="H106" s="12"/>
      <c r="I106" s="12"/>
      <c r="J106" s="12"/>
      <c r="K106" s="12"/>
    </row>
    <row r="107" spans="1:4" ht="12.75">
      <c r="A107" s="5" t="s">
        <v>4</v>
      </c>
      <c r="D107" s="5" t="s">
        <v>111</v>
      </c>
    </row>
    <row r="108" spans="1:10" ht="12.75">
      <c r="A108" s="7" t="str">
        <f>+A57</f>
        <v>UNAUDITED 2ND QUARTER REPORT ON CONSOLIDATED RESULTS </v>
      </c>
      <c r="B108" s="7"/>
      <c r="C108" s="7"/>
      <c r="D108" s="7"/>
      <c r="E108" s="7"/>
      <c r="F108" s="7"/>
      <c r="G108" s="7"/>
      <c r="H108" s="7"/>
      <c r="I108" s="7"/>
      <c r="J108" s="7"/>
    </row>
    <row r="109" spans="1:10" ht="12.75">
      <c r="A109" s="63" t="str">
        <f>+A58</f>
        <v>FOR THE FINANCIAL QUARTER ENDED 30 NOVEMBER 2000</v>
      </c>
      <c r="B109" s="63"/>
      <c r="C109" s="63"/>
      <c r="D109" s="63"/>
      <c r="E109" s="63"/>
      <c r="F109" s="7"/>
      <c r="G109" s="7"/>
      <c r="H109" s="7"/>
      <c r="I109" s="7"/>
      <c r="J109" s="7"/>
    </row>
    <row r="110" spans="1:16" ht="15">
      <c r="A110" s="1" t="s">
        <v>116</v>
      </c>
      <c r="E110" s="14"/>
      <c r="F110" s="14"/>
      <c r="G110" s="17"/>
      <c r="H110" s="14"/>
      <c r="I110" s="14"/>
      <c r="J110" s="14"/>
      <c r="K110" s="14"/>
      <c r="O110" s="22"/>
      <c r="P110" s="23"/>
    </row>
    <row r="111" spans="5:15" ht="15">
      <c r="E111" s="64"/>
      <c r="F111" s="12"/>
      <c r="G111" s="64"/>
      <c r="H111" s="12"/>
      <c r="I111" s="64"/>
      <c r="J111" s="12"/>
      <c r="K111" s="64"/>
      <c r="O111" s="22"/>
    </row>
    <row r="112" spans="1:15" ht="15">
      <c r="A112" s="5" t="s">
        <v>67</v>
      </c>
      <c r="E112" s="64"/>
      <c r="F112" s="12"/>
      <c r="G112" s="64"/>
      <c r="H112" s="12"/>
      <c r="I112" s="64"/>
      <c r="J112" s="12"/>
      <c r="K112" s="64"/>
      <c r="O112" s="22"/>
    </row>
    <row r="113" spans="5:15" ht="15">
      <c r="E113" s="64"/>
      <c r="F113" s="12"/>
      <c r="G113" s="64"/>
      <c r="H113" s="12"/>
      <c r="I113" s="64"/>
      <c r="J113" s="12"/>
      <c r="K113" s="64"/>
      <c r="O113" s="22"/>
    </row>
    <row r="114" spans="6:10" ht="12.75">
      <c r="F114" s="4" t="s">
        <v>38</v>
      </c>
      <c r="J114" s="4" t="s">
        <v>108</v>
      </c>
    </row>
    <row r="115" spans="1:11" ht="12.75">
      <c r="A115" s="4"/>
      <c r="B115" s="5"/>
      <c r="E115" s="50" t="s">
        <v>6</v>
      </c>
      <c r="F115" s="51"/>
      <c r="G115" s="52" t="s">
        <v>12</v>
      </c>
      <c r="I115" s="50" t="s">
        <v>6</v>
      </c>
      <c r="J115" s="51"/>
      <c r="K115" s="52" t="s">
        <v>12</v>
      </c>
    </row>
    <row r="116" spans="5:11" ht="12.75">
      <c r="E116" s="53" t="s">
        <v>7</v>
      </c>
      <c r="F116" s="54"/>
      <c r="G116" s="55" t="s">
        <v>7</v>
      </c>
      <c r="I116" s="53" t="s">
        <v>109</v>
      </c>
      <c r="J116" s="54"/>
      <c r="K116" s="55" t="s">
        <v>7</v>
      </c>
    </row>
    <row r="117" spans="5:11" ht="12.75">
      <c r="E117" s="53" t="s">
        <v>9</v>
      </c>
      <c r="F117" s="54"/>
      <c r="G117" s="55" t="s">
        <v>35</v>
      </c>
      <c r="I117" s="53" t="s">
        <v>110</v>
      </c>
      <c r="J117" s="54"/>
      <c r="K117" s="55" t="s">
        <v>35</v>
      </c>
    </row>
    <row r="118" spans="5:11" ht="12.75">
      <c r="E118" s="53"/>
      <c r="F118" s="54"/>
      <c r="G118" s="55" t="s">
        <v>36</v>
      </c>
      <c r="I118" s="53"/>
      <c r="J118" s="54"/>
      <c r="K118" s="55" t="s">
        <v>37</v>
      </c>
    </row>
    <row r="119" spans="5:11" ht="12.75">
      <c r="E119" s="56"/>
      <c r="F119" s="7"/>
      <c r="G119" s="55" t="s">
        <v>9</v>
      </c>
      <c r="I119" s="56"/>
      <c r="J119" s="7"/>
      <c r="K119" s="55" t="s">
        <v>33</v>
      </c>
    </row>
    <row r="120" spans="5:11" ht="12.75">
      <c r="E120" s="76" t="str">
        <f>+E69</f>
        <v>30/11/2000</v>
      </c>
      <c r="F120" s="54"/>
      <c r="G120" s="77" t="str">
        <f>+G69</f>
        <v>30/11/1999</v>
      </c>
      <c r="I120" s="76" t="str">
        <f>+I69</f>
        <v>30/11/2000</v>
      </c>
      <c r="J120" s="54"/>
      <c r="K120" s="77" t="str">
        <f>+K69</f>
        <v>30/11/1999</v>
      </c>
    </row>
    <row r="121" spans="5:11" ht="12.75">
      <c r="E121" s="57" t="s">
        <v>10</v>
      </c>
      <c r="F121" s="27"/>
      <c r="G121" s="58" t="s">
        <v>10</v>
      </c>
      <c r="I121" s="57" t="s">
        <v>10</v>
      </c>
      <c r="J121" s="27"/>
      <c r="K121" s="58" t="s">
        <v>10</v>
      </c>
    </row>
    <row r="122" spans="5:11" ht="15">
      <c r="E122" s="12"/>
      <c r="F122" s="12"/>
      <c r="G122" s="12"/>
      <c r="H122" s="12"/>
      <c r="I122" s="12"/>
      <c r="J122" s="12"/>
      <c r="K122" s="12"/>
    </row>
    <row r="123" spans="2:11" ht="15">
      <c r="B123" s="3" t="s">
        <v>62</v>
      </c>
      <c r="C123" s="1" t="s">
        <v>136</v>
      </c>
      <c r="E123" s="12"/>
      <c r="F123" s="12"/>
      <c r="G123" s="12"/>
      <c r="H123" s="12"/>
      <c r="I123" s="12"/>
      <c r="J123" s="12"/>
      <c r="K123" s="12"/>
    </row>
    <row r="124" spans="3:11" ht="15">
      <c r="C124" s="1" t="s">
        <v>14</v>
      </c>
      <c r="E124" s="12"/>
      <c r="F124" s="12"/>
      <c r="G124" s="12"/>
      <c r="H124" s="12"/>
      <c r="I124" s="12"/>
      <c r="J124" s="12"/>
      <c r="K124" s="12"/>
    </row>
    <row r="125" spans="3:11" ht="15.75" thickBot="1">
      <c r="C125" s="1" t="s">
        <v>15</v>
      </c>
      <c r="E125" s="30">
        <f>+E95+E99</f>
        <v>693</v>
      </c>
      <c r="F125" s="12"/>
      <c r="G125" s="30">
        <f>G95</f>
        <v>-119</v>
      </c>
      <c r="H125" s="12"/>
      <c r="I125" s="30">
        <f>I95</f>
        <v>1069</v>
      </c>
      <c r="J125" s="12"/>
      <c r="K125" s="30">
        <f>K95</f>
        <v>70</v>
      </c>
    </row>
    <row r="126" ht="13.5" thickTop="1"/>
    <row r="127" spans="1:3" ht="12.75">
      <c r="A127" s="1">
        <v>3</v>
      </c>
      <c r="B127" s="3" t="s">
        <v>42</v>
      </c>
      <c r="C127" s="1" t="s">
        <v>86</v>
      </c>
    </row>
    <row r="128" spans="3:11" ht="12.75">
      <c r="C128" s="1" t="s">
        <v>63</v>
      </c>
      <c r="E128" s="23"/>
      <c r="I128" s="23"/>
      <c r="K128" s="23"/>
    </row>
    <row r="129" ht="12.75">
      <c r="C129" s="1" t="s">
        <v>64</v>
      </c>
    </row>
    <row r="130" spans="3:11" ht="15">
      <c r="C130" s="1" t="s">
        <v>107</v>
      </c>
      <c r="E130" s="73" t="s">
        <v>183</v>
      </c>
      <c r="F130" s="12"/>
      <c r="G130" s="73" t="s">
        <v>181</v>
      </c>
      <c r="H130" s="12"/>
      <c r="I130" s="73" t="s">
        <v>184</v>
      </c>
      <c r="J130" s="12"/>
      <c r="K130" s="73" t="s">
        <v>182</v>
      </c>
    </row>
    <row r="131" spans="3:5" ht="12.75">
      <c r="C131" s="1" t="s">
        <v>66</v>
      </c>
      <c r="E131" s="3"/>
    </row>
    <row r="132" ht="12.75">
      <c r="K132" s="23"/>
    </row>
    <row r="133" spans="3:11" ht="15">
      <c r="C133" s="1" t="s">
        <v>65</v>
      </c>
      <c r="E133" s="23"/>
      <c r="K133" s="24"/>
    </row>
    <row r="134" spans="3:11" ht="12.75">
      <c r="C134" s="1" t="s">
        <v>81</v>
      </c>
      <c r="E134" s="18">
        <v>0</v>
      </c>
      <c r="F134" s="18"/>
      <c r="G134" s="18">
        <v>0</v>
      </c>
      <c r="H134" s="18"/>
      <c r="I134" s="18">
        <v>0</v>
      </c>
      <c r="J134" s="18"/>
      <c r="K134" s="18">
        <v>0</v>
      </c>
    </row>
    <row r="136" ht="12.75">
      <c r="E136" s="23"/>
    </row>
  </sheetData>
  <printOptions/>
  <pageMargins left="0.75" right="0.75" top="0.52" bottom="1" header="0.5" footer="0.5"/>
  <pageSetup horizontalDpi="360" verticalDpi="360" orientation="portrait" scale="98" r:id="rId1"/>
</worksheet>
</file>

<file path=xl/worksheets/sheet2.xml><?xml version="1.0" encoding="utf-8"?>
<worksheet xmlns="http://schemas.openxmlformats.org/spreadsheetml/2006/main" xmlns:r="http://schemas.openxmlformats.org/officeDocument/2006/relationships">
  <dimension ref="A1:V181"/>
  <sheetViews>
    <sheetView workbookViewId="0" topLeftCell="A88">
      <selection activeCell="D93" sqref="D93"/>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0.00390625" style="0" customWidth="1"/>
    <col min="9" max="9" width="1.14843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5" t="s">
        <v>115</v>
      </c>
    </row>
    <row r="2" spans="1:2" s="1" customFormat="1" ht="12.75" customHeight="1">
      <c r="A2" s="7" t="s">
        <v>188</v>
      </c>
      <c r="B2" s="7"/>
    </row>
    <row r="3" spans="1:2" s="1" customFormat="1" ht="13.5" customHeight="1">
      <c r="A3" s="63" t="s">
        <v>178</v>
      </c>
      <c r="B3" s="63"/>
    </row>
    <row r="4" s="1" customFormat="1" ht="15" customHeight="1">
      <c r="A4" s="1" t="s">
        <v>119</v>
      </c>
    </row>
    <row r="5" s="1" customFormat="1" ht="16.5" customHeight="1"/>
    <row r="6" s="1" customFormat="1" ht="12.75">
      <c r="A6" s="5" t="s">
        <v>16</v>
      </c>
    </row>
    <row r="7" spans="10:12" s="1" customFormat="1" ht="12.75">
      <c r="J7" s="60" t="s">
        <v>117</v>
      </c>
      <c r="L7" s="60" t="s">
        <v>17</v>
      </c>
    </row>
    <row r="8" spans="10:12" s="1" customFormat="1" ht="12.75">
      <c r="J8" s="61" t="s">
        <v>118</v>
      </c>
      <c r="L8" s="61" t="s">
        <v>18</v>
      </c>
    </row>
    <row r="9" spans="10:12" s="1" customFormat="1" ht="12.75">
      <c r="J9" s="61" t="s">
        <v>9</v>
      </c>
      <c r="L9" s="61" t="s">
        <v>8</v>
      </c>
    </row>
    <row r="10" spans="10:12" s="1" customFormat="1" ht="12.75">
      <c r="J10" s="61"/>
      <c r="L10" s="61" t="s">
        <v>7</v>
      </c>
    </row>
    <row r="11" spans="10:12" s="1" customFormat="1" ht="12.75">
      <c r="J11" s="61"/>
      <c r="L11" s="61" t="s">
        <v>34</v>
      </c>
    </row>
    <row r="12" spans="10:12" s="1" customFormat="1" ht="12.75">
      <c r="J12" s="78" t="s">
        <v>179</v>
      </c>
      <c r="L12" s="78" t="s">
        <v>177</v>
      </c>
    </row>
    <row r="13" spans="10:12" s="1" customFormat="1" ht="12.75">
      <c r="J13" s="62" t="s">
        <v>10</v>
      </c>
      <c r="L13" s="62" t="s">
        <v>10</v>
      </c>
    </row>
    <row r="14" spans="10:12" s="1" customFormat="1" ht="12.75">
      <c r="J14" s="54" t="s">
        <v>189</v>
      </c>
      <c r="L14" s="54" t="s">
        <v>190</v>
      </c>
    </row>
    <row r="15" s="1" customFormat="1" ht="15" customHeight="1"/>
    <row r="16" spans="1:12" s="1" customFormat="1" ht="15">
      <c r="A16" s="3">
        <v>1</v>
      </c>
      <c r="B16" s="1" t="s">
        <v>19</v>
      </c>
      <c r="J16" s="15">
        <v>32922</v>
      </c>
      <c r="L16" s="15">
        <v>32172</v>
      </c>
    </row>
    <row r="17" spans="1:12" s="1" customFormat="1" ht="15">
      <c r="A17" s="3">
        <v>2</v>
      </c>
      <c r="B17" s="1" t="s">
        <v>85</v>
      </c>
      <c r="J17" s="15">
        <v>212</v>
      </c>
      <c r="L17" s="15">
        <v>5325</v>
      </c>
    </row>
    <row r="18" spans="1:12" s="1" customFormat="1" ht="15">
      <c r="A18" s="3">
        <v>3</v>
      </c>
      <c r="B18" s="1" t="s">
        <v>20</v>
      </c>
      <c r="J18" s="12">
        <v>126</v>
      </c>
      <c r="L18" s="12">
        <v>126</v>
      </c>
    </row>
    <row r="19" spans="1:12" s="1" customFormat="1" ht="15">
      <c r="A19" s="3">
        <v>4</v>
      </c>
      <c r="B19" s="1" t="s">
        <v>21</v>
      </c>
      <c r="J19" s="14">
        <v>29</v>
      </c>
      <c r="L19" s="12">
        <v>29</v>
      </c>
    </row>
    <row r="20" spans="1:7" s="1" customFormat="1" ht="13.5" customHeight="1">
      <c r="A20" s="3"/>
      <c r="F20" s="2"/>
      <c r="G20" s="2"/>
    </row>
    <row r="21" spans="1:7" s="1" customFormat="1" ht="12.75">
      <c r="A21" s="3">
        <v>5</v>
      </c>
      <c r="B21" s="1" t="s">
        <v>22</v>
      </c>
      <c r="F21" s="2"/>
      <c r="G21" s="2"/>
    </row>
    <row r="22" spans="3:12" s="1" customFormat="1" ht="15">
      <c r="C22" s="1" t="s">
        <v>89</v>
      </c>
      <c r="J22" s="79">
        <v>0</v>
      </c>
      <c r="L22" s="31">
        <v>877</v>
      </c>
    </row>
    <row r="23" spans="3:12" s="1" customFormat="1" ht="15">
      <c r="C23" s="1" t="s">
        <v>90</v>
      </c>
      <c r="J23" s="32">
        <v>50595</v>
      </c>
      <c r="L23" s="32">
        <v>36544</v>
      </c>
    </row>
    <row r="24" spans="3:12" s="1" customFormat="1" ht="15">
      <c r="C24" s="1" t="s">
        <v>91</v>
      </c>
      <c r="J24" s="89">
        <v>15873</v>
      </c>
      <c r="L24" s="37">
        <v>0</v>
      </c>
    </row>
    <row r="25" spans="3:12" s="1" customFormat="1" ht="15">
      <c r="C25" s="1" t="s">
        <v>176</v>
      </c>
      <c r="J25" s="44">
        <v>853</v>
      </c>
      <c r="L25" s="32">
        <v>968</v>
      </c>
    </row>
    <row r="26" spans="3:12" s="1" customFormat="1" ht="12.75">
      <c r="C26" s="1" t="s">
        <v>92</v>
      </c>
      <c r="J26" s="35"/>
      <c r="L26" s="35"/>
    </row>
    <row r="27" spans="3:21" s="1" customFormat="1" ht="15">
      <c r="C27" s="1" t="s">
        <v>93</v>
      </c>
      <c r="J27" s="32">
        <v>18793</v>
      </c>
      <c r="L27" s="32">
        <v>17839</v>
      </c>
      <c r="Q27" s="4"/>
      <c r="R27" s="5"/>
      <c r="S27" s="4"/>
      <c r="T27" s="4"/>
      <c r="U27" s="4"/>
    </row>
    <row r="28" spans="3:21" s="1" customFormat="1" ht="15">
      <c r="C28" s="1" t="s">
        <v>94</v>
      </c>
      <c r="J28" s="32">
        <v>44420</v>
      </c>
      <c r="L28" s="32">
        <v>48458</v>
      </c>
      <c r="Q28" s="5"/>
      <c r="R28" s="5"/>
      <c r="S28" s="4"/>
      <c r="T28" s="4"/>
      <c r="U28" s="4"/>
    </row>
    <row r="29" spans="3:22" s="1" customFormat="1" ht="15">
      <c r="C29" s="1" t="s">
        <v>95</v>
      </c>
      <c r="J29" s="32">
        <v>44814</v>
      </c>
      <c r="L29" s="32">
        <v>48469</v>
      </c>
      <c r="P29" s="7"/>
      <c r="Q29" s="54"/>
      <c r="R29" s="54"/>
      <c r="S29" s="54"/>
      <c r="T29" s="54"/>
      <c r="U29" s="54"/>
      <c r="V29" s="7"/>
    </row>
    <row r="30" spans="3:22" s="1" customFormat="1" ht="15">
      <c r="C30" s="1" t="s">
        <v>96</v>
      </c>
      <c r="J30" s="45">
        <v>0</v>
      </c>
      <c r="L30" s="36">
        <v>9169</v>
      </c>
      <c r="P30" s="7"/>
      <c r="Q30" s="7"/>
      <c r="R30" s="7"/>
      <c r="S30" s="7"/>
      <c r="T30" s="7"/>
      <c r="U30" s="7"/>
      <c r="V30" s="7"/>
    </row>
    <row r="31" spans="10:22" s="1" customFormat="1" ht="15">
      <c r="J31" s="38">
        <f>SUM(J22:J30)</f>
        <v>175348</v>
      </c>
      <c r="L31" s="38">
        <f>SUM(L22:L30)</f>
        <v>162324</v>
      </c>
      <c r="P31" s="7"/>
      <c r="Q31" s="25"/>
      <c r="R31" s="7"/>
      <c r="S31" s="25"/>
      <c r="T31" s="25"/>
      <c r="U31" s="25"/>
      <c r="V31" s="7"/>
    </row>
    <row r="32" spans="16:22" s="1" customFormat="1" ht="15.75" customHeight="1">
      <c r="P32" s="7"/>
      <c r="Q32" s="25"/>
      <c r="R32" s="7"/>
      <c r="S32" s="25"/>
      <c r="T32" s="25"/>
      <c r="U32" s="25"/>
      <c r="V32" s="7"/>
    </row>
    <row r="33" spans="1:22" s="1" customFormat="1" ht="15.75" customHeight="1">
      <c r="A33" s="3">
        <v>6</v>
      </c>
      <c r="B33" s="1" t="s">
        <v>23</v>
      </c>
      <c r="P33" s="7"/>
      <c r="Q33" s="25"/>
      <c r="R33" s="7"/>
      <c r="S33" s="25"/>
      <c r="T33" s="25"/>
      <c r="U33" s="25"/>
      <c r="V33" s="7"/>
    </row>
    <row r="34" spans="3:22" s="1" customFormat="1" ht="15">
      <c r="C34" s="1" t="s">
        <v>68</v>
      </c>
      <c r="J34" s="39">
        <v>40031</v>
      </c>
      <c r="L34" s="39">
        <v>37162</v>
      </c>
      <c r="P34" s="7"/>
      <c r="Q34" s="25"/>
      <c r="R34" s="7"/>
      <c r="S34" s="7"/>
      <c r="T34" s="25"/>
      <c r="U34" s="7"/>
      <c r="V34" s="7"/>
    </row>
    <row r="35" spans="3:22" s="1" customFormat="1" ht="15">
      <c r="C35" s="1" t="s">
        <v>69</v>
      </c>
      <c r="J35" s="32">
        <v>32307</v>
      </c>
      <c r="L35" s="32">
        <v>24213</v>
      </c>
      <c r="P35" s="7"/>
      <c r="Q35" s="25"/>
      <c r="R35" s="7"/>
      <c r="S35" s="25"/>
      <c r="T35" s="25"/>
      <c r="U35" s="25"/>
      <c r="V35" s="7"/>
    </row>
    <row r="36" spans="3:22" s="1" customFormat="1" ht="15">
      <c r="C36" s="1" t="s">
        <v>185</v>
      </c>
      <c r="J36" s="44">
        <v>9453</v>
      </c>
      <c r="L36" s="88">
        <v>11538</v>
      </c>
      <c r="P36" s="7"/>
      <c r="Q36" s="25"/>
      <c r="R36" s="7"/>
      <c r="S36" s="25"/>
      <c r="T36" s="25"/>
      <c r="U36" s="25"/>
      <c r="V36" s="7"/>
    </row>
    <row r="37" spans="3:22" s="1" customFormat="1" ht="15">
      <c r="C37" s="1" t="s">
        <v>70</v>
      </c>
      <c r="J37" s="32">
        <v>23118</v>
      </c>
      <c r="L37" s="32">
        <v>21678</v>
      </c>
      <c r="P37" s="7"/>
      <c r="Q37" s="25"/>
      <c r="R37" s="7"/>
      <c r="S37" s="25"/>
      <c r="T37" s="25"/>
      <c r="U37" s="25"/>
      <c r="V37" s="7"/>
    </row>
    <row r="38" spans="3:22" s="1" customFormat="1" ht="15">
      <c r="C38" s="1" t="s">
        <v>71</v>
      </c>
      <c r="J38" s="32">
        <v>4531</v>
      </c>
      <c r="L38" s="32">
        <v>4490</v>
      </c>
      <c r="P38" s="7"/>
      <c r="Q38" s="25"/>
      <c r="R38" s="7"/>
      <c r="S38" s="25"/>
      <c r="T38" s="25"/>
      <c r="U38" s="25"/>
      <c r="V38" s="7"/>
    </row>
    <row r="39" spans="3:22" s="1" customFormat="1" ht="12.75">
      <c r="C39" s="1" t="s">
        <v>72</v>
      </c>
      <c r="J39" s="35" t="s">
        <v>11</v>
      </c>
      <c r="L39" s="35"/>
      <c r="P39" s="7"/>
      <c r="Q39" s="25"/>
      <c r="R39" s="7"/>
      <c r="S39" s="25"/>
      <c r="T39" s="25"/>
      <c r="U39" s="25"/>
      <c r="V39" s="7"/>
    </row>
    <row r="40" spans="3:22" s="1" customFormat="1" ht="15">
      <c r="C40" s="1" t="s">
        <v>76</v>
      </c>
      <c r="J40" s="32">
        <v>872</v>
      </c>
      <c r="L40" s="40">
        <v>1061</v>
      </c>
      <c r="P40" s="7"/>
      <c r="Q40" s="25"/>
      <c r="R40" s="7"/>
      <c r="S40" s="25"/>
      <c r="T40" s="25"/>
      <c r="U40" s="25"/>
      <c r="V40" s="7"/>
    </row>
    <row r="41" spans="3:22" s="1" customFormat="1" ht="15">
      <c r="C41" s="1" t="s">
        <v>77</v>
      </c>
      <c r="J41" s="75">
        <v>11410</v>
      </c>
      <c r="L41" s="45">
        <v>12218</v>
      </c>
      <c r="P41" s="7"/>
      <c r="Q41" s="25"/>
      <c r="R41" s="7"/>
      <c r="S41" s="25"/>
      <c r="T41" s="25"/>
      <c r="U41" s="25"/>
      <c r="V41" s="7"/>
    </row>
    <row r="42" spans="10:22" s="1" customFormat="1" ht="15">
      <c r="J42" s="41">
        <f>SUM(J34:J41)</f>
        <v>121722</v>
      </c>
      <c r="L42" s="41">
        <f>SUM(L34:L41)</f>
        <v>112360</v>
      </c>
      <c r="P42" s="7"/>
      <c r="Q42" s="7"/>
      <c r="R42" s="7"/>
      <c r="S42" s="25"/>
      <c r="T42" s="25"/>
      <c r="U42" s="25"/>
      <c r="V42" s="7"/>
    </row>
    <row r="43" spans="16:22" s="1" customFormat="1" ht="14.25" customHeight="1">
      <c r="P43" s="7"/>
      <c r="Q43" s="7"/>
      <c r="R43" s="7"/>
      <c r="S43" s="25"/>
      <c r="T43" s="25"/>
      <c r="U43" s="25"/>
      <c r="V43" s="7"/>
    </row>
    <row r="44" spans="1:22" s="1" customFormat="1" ht="15">
      <c r="A44" s="3">
        <v>7</v>
      </c>
      <c r="B44" s="1" t="s">
        <v>24</v>
      </c>
      <c r="J44" s="15">
        <f>J31-J42</f>
        <v>53626</v>
      </c>
      <c r="L44" s="15">
        <f>L31-L42</f>
        <v>49964</v>
      </c>
      <c r="P44" s="7"/>
      <c r="Q44" s="42"/>
      <c r="R44" s="7"/>
      <c r="S44" s="42"/>
      <c r="T44" s="42"/>
      <c r="U44" s="42"/>
      <c r="V44" s="7"/>
    </row>
    <row r="45" spans="1:22" s="1" customFormat="1" ht="15" customHeight="1">
      <c r="A45" s="3"/>
      <c r="J45" s="15"/>
      <c r="L45" s="15"/>
      <c r="P45" s="7"/>
      <c r="Q45" s="42"/>
      <c r="R45" s="7"/>
      <c r="S45" s="42"/>
      <c r="T45" s="42"/>
      <c r="U45" s="42"/>
      <c r="V45" s="7"/>
    </row>
    <row r="46" spans="1:22" s="1" customFormat="1" ht="15.75" thickBot="1">
      <c r="A46" s="3"/>
      <c r="J46" s="43">
        <f>J44+J19+J18+J17+J16</f>
        <v>86915</v>
      </c>
      <c r="L46" s="43">
        <f>L44+L19+L18+L17+L16</f>
        <v>87616</v>
      </c>
      <c r="P46" s="7"/>
      <c r="Q46" s="42"/>
      <c r="R46" s="7"/>
      <c r="S46" s="42"/>
      <c r="T46" s="42"/>
      <c r="U46" s="42"/>
      <c r="V46" s="7"/>
    </row>
    <row r="47" spans="1:22" s="1" customFormat="1" ht="15.75" thickTop="1">
      <c r="A47" s="3"/>
      <c r="H47" s="22"/>
      <c r="J47" s="65"/>
      <c r="L47" s="65"/>
      <c r="O47" s="22"/>
      <c r="P47" s="7"/>
      <c r="Q47" s="42"/>
      <c r="R47" s="7"/>
      <c r="S47" s="42"/>
      <c r="T47" s="42"/>
      <c r="U47" s="42"/>
      <c r="V47" s="7"/>
    </row>
    <row r="48" spans="1:22" s="1" customFormat="1" ht="15">
      <c r="A48" s="3"/>
      <c r="J48" s="65"/>
      <c r="L48" s="65"/>
      <c r="P48" s="7"/>
      <c r="Q48" s="42"/>
      <c r="R48" s="7"/>
      <c r="S48" s="42"/>
      <c r="T48" s="42"/>
      <c r="U48" s="42"/>
      <c r="V48" s="7"/>
    </row>
    <row r="49" spans="1:22" s="1" customFormat="1" ht="15">
      <c r="A49" s="3"/>
      <c r="J49" s="65"/>
      <c r="L49" s="65"/>
      <c r="P49" s="7"/>
      <c r="Q49" s="42"/>
      <c r="R49" s="7"/>
      <c r="S49" s="42"/>
      <c r="T49" s="42"/>
      <c r="U49" s="42"/>
      <c r="V49" s="7"/>
    </row>
    <row r="50" spans="1:22" s="1" customFormat="1" ht="15">
      <c r="A50" s="3"/>
      <c r="J50" s="65"/>
      <c r="L50" s="65"/>
      <c r="P50" s="7"/>
      <c r="Q50" s="42"/>
      <c r="R50" s="7"/>
      <c r="S50" s="42"/>
      <c r="T50" s="42"/>
      <c r="U50" s="42"/>
      <c r="V50" s="7"/>
    </row>
    <row r="51" spans="1:22" s="1" customFormat="1" ht="15.75" customHeight="1">
      <c r="A51" s="5" t="s">
        <v>115</v>
      </c>
      <c r="P51" s="7"/>
      <c r="Q51" s="42"/>
      <c r="R51" s="7"/>
      <c r="S51" s="42"/>
      <c r="T51" s="42"/>
      <c r="U51" s="42"/>
      <c r="V51" s="7"/>
    </row>
    <row r="52" spans="1:22" s="1" customFormat="1" ht="16.5" customHeight="1">
      <c r="A52" s="7" t="str">
        <f>+A2</f>
        <v>UNAUDITED 2ND QUARTER REPORT  ON CONSOLIDATED RESULTS</v>
      </c>
      <c r="P52" s="7"/>
      <c r="Q52" s="42"/>
      <c r="R52" s="7"/>
      <c r="S52" s="42"/>
      <c r="T52" s="42"/>
      <c r="U52" s="42"/>
      <c r="V52" s="7"/>
    </row>
    <row r="53" spans="1:22" s="1" customFormat="1" ht="16.5" customHeight="1">
      <c r="A53" s="63" t="str">
        <f>+A3</f>
        <v>FOR THE FINANCIAL QUARTER ENDED 30 NOVEMBER 2000</v>
      </c>
      <c r="P53" s="7"/>
      <c r="Q53" s="42"/>
      <c r="R53" s="7"/>
      <c r="S53" s="42"/>
      <c r="T53" s="42"/>
      <c r="U53" s="42"/>
      <c r="V53" s="7"/>
    </row>
    <row r="54" spans="1:22" s="1" customFormat="1" ht="16.5" customHeight="1">
      <c r="A54" s="1" t="s">
        <v>121</v>
      </c>
      <c r="P54" s="7"/>
      <c r="Q54" s="42"/>
      <c r="R54" s="7"/>
      <c r="S54" s="42"/>
      <c r="T54" s="42"/>
      <c r="U54" s="42"/>
      <c r="V54" s="7"/>
    </row>
    <row r="55" spans="16:22" s="1" customFormat="1" ht="12.75">
      <c r="P55" s="7"/>
      <c r="Q55" s="42"/>
      <c r="R55" s="7"/>
      <c r="S55" s="42"/>
      <c r="T55" s="42"/>
      <c r="U55" s="42"/>
      <c r="V55" s="7"/>
    </row>
    <row r="56" spans="1:22" s="1" customFormat="1" ht="16.5" customHeight="1">
      <c r="A56" s="5" t="s">
        <v>120</v>
      </c>
      <c r="P56" s="7"/>
      <c r="Q56" s="42"/>
      <c r="R56" s="7"/>
      <c r="S56" s="42"/>
      <c r="T56" s="42"/>
      <c r="U56" s="42"/>
      <c r="V56" s="7"/>
    </row>
    <row r="57" spans="10:22" s="1" customFormat="1" ht="15" customHeight="1">
      <c r="J57" s="60" t="s">
        <v>117</v>
      </c>
      <c r="L57" s="60" t="s">
        <v>17</v>
      </c>
      <c r="P57" s="7"/>
      <c r="Q57" s="42"/>
      <c r="R57" s="7"/>
      <c r="S57" s="42"/>
      <c r="T57" s="42"/>
      <c r="U57" s="42"/>
      <c r="V57" s="7"/>
    </row>
    <row r="58" spans="10:22" s="1" customFormat="1" ht="15" customHeight="1">
      <c r="J58" s="61" t="s">
        <v>118</v>
      </c>
      <c r="L58" s="61" t="s">
        <v>18</v>
      </c>
      <c r="P58" s="7"/>
      <c r="Q58" s="42"/>
      <c r="R58" s="7"/>
      <c r="S58" s="42"/>
      <c r="T58" s="42"/>
      <c r="U58" s="42"/>
      <c r="V58" s="7"/>
    </row>
    <row r="59" spans="10:22" s="1" customFormat="1" ht="15" customHeight="1">
      <c r="J59" s="61" t="s">
        <v>9</v>
      </c>
      <c r="L59" s="61" t="s">
        <v>8</v>
      </c>
      <c r="P59" s="7"/>
      <c r="Q59" s="42"/>
      <c r="R59" s="7"/>
      <c r="S59" s="42"/>
      <c r="T59" s="42"/>
      <c r="U59" s="42"/>
      <c r="V59" s="7"/>
    </row>
    <row r="60" spans="10:22" s="1" customFormat="1" ht="15" customHeight="1">
      <c r="J60" s="61"/>
      <c r="L60" s="61" t="s">
        <v>7</v>
      </c>
      <c r="P60" s="7"/>
      <c r="Q60" s="42"/>
      <c r="R60" s="7"/>
      <c r="S60" s="42"/>
      <c r="T60" s="42"/>
      <c r="U60" s="42"/>
      <c r="V60" s="7"/>
    </row>
    <row r="61" spans="10:22" s="1" customFormat="1" ht="13.5" customHeight="1">
      <c r="J61" s="61"/>
      <c r="L61" s="61" t="s">
        <v>34</v>
      </c>
      <c r="P61" s="7"/>
      <c r="Q61" s="42"/>
      <c r="R61" s="7"/>
      <c r="S61" s="42"/>
      <c r="T61" s="42"/>
      <c r="U61" s="42"/>
      <c r="V61" s="7"/>
    </row>
    <row r="62" spans="10:22" s="1" customFormat="1" ht="13.5" customHeight="1">
      <c r="J62" s="78" t="s">
        <v>179</v>
      </c>
      <c r="L62" s="78" t="s">
        <v>177</v>
      </c>
      <c r="P62" s="7"/>
      <c r="Q62" s="42"/>
      <c r="R62" s="7"/>
      <c r="S62" s="42"/>
      <c r="T62" s="42"/>
      <c r="U62" s="42"/>
      <c r="V62" s="7"/>
    </row>
    <row r="63" spans="10:22" s="1" customFormat="1" ht="15.75" customHeight="1">
      <c r="J63" s="62" t="s">
        <v>10</v>
      </c>
      <c r="L63" s="62" t="s">
        <v>10</v>
      </c>
      <c r="P63" s="7"/>
      <c r="Q63" s="42"/>
      <c r="R63" s="7"/>
      <c r="S63" s="42"/>
      <c r="T63" s="42"/>
      <c r="U63" s="42"/>
      <c r="V63" s="7"/>
    </row>
    <row r="64" spans="10:22" s="1" customFormat="1" ht="15.75" customHeight="1">
      <c r="J64" s="54" t="s">
        <v>189</v>
      </c>
      <c r="L64" s="54" t="s">
        <v>190</v>
      </c>
      <c r="P64" s="7"/>
      <c r="Q64" s="42"/>
      <c r="R64" s="7"/>
      <c r="S64" s="42"/>
      <c r="T64" s="42"/>
      <c r="U64" s="42"/>
      <c r="V64" s="7"/>
    </row>
    <row r="65" spans="1:22" s="1" customFormat="1" ht="15">
      <c r="A65" s="3"/>
      <c r="J65" s="65"/>
      <c r="L65" s="65"/>
      <c r="P65" s="7"/>
      <c r="Q65" s="42"/>
      <c r="R65" s="7"/>
      <c r="S65" s="42"/>
      <c r="T65" s="42"/>
      <c r="U65" s="42"/>
      <c r="V65" s="7"/>
    </row>
    <row r="66" spans="1:2" s="1" customFormat="1" ht="12.75">
      <c r="A66" s="3">
        <v>8</v>
      </c>
      <c r="B66" s="1" t="s">
        <v>25</v>
      </c>
    </row>
    <row r="67" spans="3:12" s="1" customFormat="1" ht="15">
      <c r="C67" s="1" t="s">
        <v>26</v>
      </c>
      <c r="J67" s="39">
        <v>19900</v>
      </c>
      <c r="L67" s="39">
        <v>19900</v>
      </c>
    </row>
    <row r="68" spans="3:12" s="1" customFormat="1" ht="15">
      <c r="C68" s="1" t="s">
        <v>27</v>
      </c>
      <c r="J68" s="46"/>
      <c r="K68" s="7"/>
      <c r="L68" s="46"/>
    </row>
    <row r="69" spans="3:12" s="1" customFormat="1" ht="15">
      <c r="C69" s="1" t="s">
        <v>97</v>
      </c>
      <c r="J69" s="34">
        <v>276</v>
      </c>
      <c r="L69" s="46">
        <v>592</v>
      </c>
    </row>
    <row r="70" spans="3:12" s="1" customFormat="1" ht="15">
      <c r="C70" s="1" t="s">
        <v>98</v>
      </c>
      <c r="J70" s="32">
        <v>4269</v>
      </c>
      <c r="L70" s="32">
        <v>4269</v>
      </c>
    </row>
    <row r="71" spans="3:12" s="1" customFormat="1" ht="15">
      <c r="C71" s="1" t="s">
        <v>99</v>
      </c>
      <c r="J71" s="32">
        <v>1347</v>
      </c>
      <c r="L71" s="32">
        <f>J71</f>
        <v>1347</v>
      </c>
    </row>
    <row r="72" spans="3:12" s="1" customFormat="1" ht="15">
      <c r="C72" s="1" t="s">
        <v>100</v>
      </c>
      <c r="J72" s="33">
        <v>0</v>
      </c>
      <c r="K72" s="18"/>
      <c r="L72" s="33">
        <v>0</v>
      </c>
    </row>
    <row r="73" spans="3:12" s="1" customFormat="1" ht="15">
      <c r="C73" s="1" t="s">
        <v>101</v>
      </c>
      <c r="J73" s="32">
        <v>19271</v>
      </c>
      <c r="L73" s="32">
        <v>18203</v>
      </c>
    </row>
    <row r="74" spans="3:12" s="1" customFormat="1" ht="12.75">
      <c r="C74" s="1" t="s">
        <v>102</v>
      </c>
      <c r="J74" s="35"/>
      <c r="L74" s="35"/>
    </row>
    <row r="75" spans="3:12" s="1" customFormat="1" ht="15">
      <c r="C75" s="1" t="s">
        <v>103</v>
      </c>
      <c r="J75" s="44">
        <v>-9089</v>
      </c>
      <c r="L75" s="44">
        <f>J75</f>
        <v>-9089</v>
      </c>
    </row>
    <row r="76" spans="3:12" s="1" customFormat="1" ht="15">
      <c r="C76" s="1" t="s">
        <v>104</v>
      </c>
      <c r="J76" s="45">
        <v>508</v>
      </c>
      <c r="L76" s="45">
        <v>594</v>
      </c>
    </row>
    <row r="77" spans="10:12" s="1" customFormat="1" ht="15">
      <c r="J77" s="47">
        <f>SUM(J67:J76)</f>
        <v>36482</v>
      </c>
      <c r="L77" s="47">
        <f>SUM(L67:L76)</f>
        <v>35816</v>
      </c>
    </row>
    <row r="78" spans="10:12" s="1" customFormat="1" ht="12.75">
      <c r="J78" s="4"/>
      <c r="L78" s="4"/>
    </row>
    <row r="79" spans="1:12" s="1" customFormat="1" ht="15">
      <c r="A79" s="3">
        <v>9</v>
      </c>
      <c r="B79" s="1" t="s">
        <v>28</v>
      </c>
      <c r="J79" s="14">
        <v>168</v>
      </c>
      <c r="L79" s="14">
        <v>80</v>
      </c>
    </row>
    <row r="80" s="1" customFormat="1" ht="12.75">
      <c r="A80" s="3"/>
    </row>
    <row r="81" spans="1:12" s="1" customFormat="1" ht="15">
      <c r="A81" s="3">
        <v>10</v>
      </c>
      <c r="B81" s="1" t="s">
        <v>29</v>
      </c>
      <c r="J81" s="14">
        <v>48442</v>
      </c>
      <c r="L81" s="14">
        <v>50522</v>
      </c>
    </row>
    <row r="82" s="1" customFormat="1" ht="12.75">
      <c r="A82" s="3"/>
    </row>
    <row r="83" spans="1:2" s="1" customFormat="1" ht="12.75">
      <c r="A83" s="3">
        <v>11</v>
      </c>
      <c r="B83" s="1" t="s">
        <v>30</v>
      </c>
    </row>
    <row r="84" spans="3:12" s="1" customFormat="1" ht="15">
      <c r="C84" s="1" t="s">
        <v>105</v>
      </c>
      <c r="J84" s="14">
        <v>1290</v>
      </c>
      <c r="L84" s="15">
        <v>665</v>
      </c>
    </row>
    <row r="85" spans="3:12" s="1" customFormat="1" ht="15">
      <c r="C85" s="1" t="s">
        <v>106</v>
      </c>
      <c r="J85" s="14">
        <v>533</v>
      </c>
      <c r="L85" s="49">
        <v>533</v>
      </c>
    </row>
    <row r="86" spans="10:12" s="1" customFormat="1" ht="12.75">
      <c r="J86" s="13"/>
      <c r="L86" s="13"/>
    </row>
    <row r="87" spans="10:12" s="1" customFormat="1" ht="15.75" thickBot="1">
      <c r="J87" s="48">
        <f>SUM(J77:J85)</f>
        <v>86915</v>
      </c>
      <c r="L87" s="48">
        <f>SUM(L77:L85)</f>
        <v>87616</v>
      </c>
    </row>
    <row r="88" spans="10:12" s="1" customFormat="1" ht="13.5" thickTop="1">
      <c r="J88" s="13"/>
      <c r="L88" s="13"/>
    </row>
    <row r="89" spans="10:12" s="1" customFormat="1" ht="12.75">
      <c r="J89" s="13"/>
      <c r="L89" s="13"/>
    </row>
    <row r="90" spans="1:12" s="1" customFormat="1" ht="15">
      <c r="A90" s="3">
        <v>12</v>
      </c>
      <c r="B90" s="1" t="s">
        <v>31</v>
      </c>
      <c r="J90" s="14">
        <f>(J77-J19)/J67*100</f>
        <v>183.18090452261308</v>
      </c>
      <c r="L90" s="14">
        <f>(L77-L19)/L67*100</f>
        <v>179.83417085427135</v>
      </c>
    </row>
    <row r="91" spans="10:12" s="1" customFormat="1" ht="15">
      <c r="J91" s="14"/>
      <c r="L91" s="14"/>
    </row>
    <row r="92" spans="10:12" s="1" customFormat="1" ht="15">
      <c r="J92" s="47"/>
      <c r="K92" s="7"/>
      <c r="L92" s="47"/>
    </row>
    <row r="93" s="1" customFormat="1" ht="12.75"/>
    <row r="94" s="1" customFormat="1" ht="12.75"/>
    <row r="95" s="1" customFormat="1" ht="12.75">
      <c r="A95" s="5"/>
    </row>
    <row r="96" s="1" customFormat="1" ht="12.75"/>
    <row r="97" s="5" customFormat="1" ht="12.75"/>
    <row r="98" s="1" customFormat="1" ht="12.75"/>
    <row r="99" s="1" customFormat="1" ht="12.75"/>
    <row r="100" s="5" customFormat="1" ht="12.75"/>
    <row r="101" s="1" customFormat="1" ht="12.75"/>
    <row r="102" s="1" customFormat="1" ht="12.75"/>
    <row r="103" s="5" customFormat="1" ht="12.75"/>
    <row r="104" s="1" customFormat="1" ht="12.75"/>
    <row r="105" s="1" customFormat="1" ht="12.75"/>
    <row r="106" s="5" customFormat="1" ht="12.75"/>
    <row r="107" s="1" customFormat="1" ht="12.75"/>
    <row r="108" s="1" customFormat="1" ht="12.75"/>
    <row r="109" s="1" customFormat="1" ht="12.75"/>
    <row r="110" s="5" customFormat="1" ht="12.75"/>
    <row r="111" s="1" customFormat="1" ht="12.75"/>
    <row r="112" s="1" customFormat="1" ht="12.75"/>
    <row r="113" s="5" customFormat="1" ht="12.75"/>
    <row r="114" s="1" customFormat="1" ht="12.75"/>
    <row r="115" s="1" customFormat="1" ht="12.75"/>
    <row r="116" s="1" customFormat="1" ht="12.75"/>
    <row r="117" s="5" customFormat="1" ht="12.75"/>
    <row r="118" s="1" customFormat="1" ht="12.75"/>
    <row r="119" s="1" customFormat="1" ht="12.75"/>
    <row r="120" s="5" customFormat="1" ht="12.75"/>
    <row r="121" s="1" customFormat="1" ht="12.75"/>
    <row r="122" s="1" customFormat="1" ht="12.75"/>
    <row r="123" s="1" customFormat="1" ht="12.75"/>
    <row r="124" s="1" customFormat="1" ht="16.5" customHeight="1"/>
    <row r="125" s="1" customFormat="1" ht="10.5" customHeight="1"/>
    <row r="126" s="1" customFormat="1" ht="12.75"/>
    <row r="127" s="1" customFormat="1" ht="5.25" customHeight="1"/>
    <row r="128" s="1" customFormat="1" ht="12.75"/>
    <row r="129" s="5" customFormat="1" ht="12.75"/>
    <row r="130" s="1" customFormat="1" ht="12.75"/>
    <row r="131" s="1" customFormat="1" ht="12.75"/>
    <row r="132" s="5" customFormat="1" ht="12.75"/>
    <row r="133" s="1" customFormat="1" ht="12.75"/>
    <row r="134" s="1" customFormat="1" ht="12.75"/>
    <row r="135" s="5" customFormat="1" ht="12.75"/>
    <row r="136" s="1" customFormat="1" ht="12.75"/>
    <row r="137" s="1" customFormat="1" ht="12.75"/>
    <row r="138" s="1" customFormat="1" ht="12.75"/>
    <row r="139" s="5" customFormat="1" ht="12.75"/>
    <row r="140" s="5" customFormat="1" ht="12.75"/>
    <row r="141" s="1" customFormat="1" ht="12.75"/>
    <row r="142" s="1" customFormat="1" ht="8.25" customHeight="1"/>
    <row r="143" s="1" customFormat="1" ht="12.75"/>
    <row r="144" s="1" customFormat="1" ht="12.75"/>
    <row r="145" s="1" customFormat="1" ht="7.5" customHeight="1"/>
    <row r="146" s="1" customFormat="1" ht="12.75">
      <c r="Q146" s="13"/>
    </row>
    <row r="147" s="1" customFormat="1" ht="12.75">
      <c r="Q147" s="13"/>
    </row>
    <row r="148" s="1" customFormat="1" ht="6" customHeight="1"/>
    <row r="149" s="1" customFormat="1" ht="12.75"/>
    <row r="150" s="1" customFormat="1" ht="6.75" customHeight="1"/>
    <row r="151" s="1" customFormat="1" ht="12.75"/>
    <row r="152" s="1" customFormat="1" ht="9.75" customHeight="1"/>
    <row r="153" s="1" customFormat="1" ht="12.75">
      <c r="Q153" s="13"/>
    </row>
    <row r="154" s="1" customFormat="1" ht="12.75"/>
    <row r="155" s="1" customFormat="1" ht="4.5" customHeight="1"/>
    <row r="156" s="1" customFormat="1" ht="12.75"/>
    <row r="157" s="1" customFormat="1" ht="12.75"/>
    <row r="158" s="5" customFormat="1" ht="12.75"/>
    <row r="159" s="1" customFormat="1" ht="12.75"/>
    <row r="160" s="1" customFormat="1" ht="12.75"/>
    <row r="161" s="5" customFormat="1" ht="12.75"/>
    <row r="162" s="1" customFormat="1" ht="12.75"/>
    <row r="163" s="1" customFormat="1" ht="12.75"/>
    <row r="164" s="1" customFormat="1" ht="12.75"/>
    <row r="165" s="5" customFormat="1" ht="12.75"/>
    <row r="166" s="1" customFormat="1" ht="12.75"/>
    <row r="167" s="1" customFormat="1" ht="12.75"/>
    <row r="168" s="5" customFormat="1" ht="12.75"/>
    <row r="169" s="1" customFormat="1" ht="12.75"/>
    <row r="170" s="1" customFormat="1" ht="12.75"/>
    <row r="171" s="1" customFormat="1" ht="12.75"/>
    <row r="172" s="1" customFormat="1" ht="9.75" customHeight="1"/>
    <row r="173" s="1" customFormat="1" ht="12.75"/>
    <row r="174" s="1" customFormat="1" ht="12.75"/>
    <row r="175" s="1" customFormat="1" ht="12.75"/>
    <row r="176" s="1" customFormat="1" ht="12.75"/>
    <row r="177" s="1" customFormat="1" ht="12.75"/>
    <row r="178" s="1" customFormat="1" ht="12.75">
      <c r="O178" s="19"/>
    </row>
    <row r="179" s="1" customFormat="1" ht="8.25" customHeight="1"/>
    <row r="180" s="1" customFormat="1" ht="12.75">
      <c r="O180" s="19"/>
    </row>
    <row r="181" s="1" customFormat="1" ht="12.75">
      <c r="O181" s="19"/>
    </row>
    <row r="182" s="5" customFormat="1" ht="12.75"/>
    <row r="183" s="1" customFormat="1" ht="12.75"/>
    <row r="184" s="1" customFormat="1" ht="12.75"/>
    <row r="185" s="1" customFormat="1" ht="6.75" customHeight="1"/>
    <row r="186" s="1" customFormat="1" ht="16.5" customHeight="1"/>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sheetData>
  <printOptions/>
  <pageMargins left="0.75" right="0.75" top="0.85" bottom="0.69" header="0.5" footer="0.5"/>
  <pageSetup horizontalDpi="360" verticalDpi="360" orientation="portrait" scale="98" r:id="rId1"/>
</worksheet>
</file>

<file path=xl/worksheets/sheet3.xml><?xml version="1.0" encoding="utf-8"?>
<worksheet xmlns="http://schemas.openxmlformats.org/spreadsheetml/2006/main" xmlns:r="http://schemas.openxmlformats.org/officeDocument/2006/relationships">
  <dimension ref="A3:H247"/>
  <sheetViews>
    <sheetView tabSelected="1" workbookViewId="0" topLeftCell="A184">
      <selection activeCell="G192" sqref="G192"/>
    </sheetView>
  </sheetViews>
  <sheetFormatPr defaultColWidth="9.140625" defaultRowHeight="12.75"/>
  <cols>
    <col min="1" max="1" width="3.140625" style="1" customWidth="1"/>
    <col min="2" max="4" width="9.140625" style="1" customWidth="1"/>
    <col min="5" max="5" width="9.8515625" style="1" bestFit="1" customWidth="1"/>
    <col min="6" max="6" width="9.28125" style="1" bestFit="1" customWidth="1"/>
    <col min="7" max="7" width="12.28125" style="1" customWidth="1"/>
    <col min="8" max="8" width="10.7109375" style="1" bestFit="1" customWidth="1"/>
    <col min="9" max="16384" width="9.140625" style="1" customWidth="1"/>
  </cols>
  <sheetData>
    <row r="3" ht="12.75">
      <c r="A3" s="5" t="str">
        <f>'BS'!A1</f>
        <v>GADANG HOLDINGS BERHAD (278114-K)</v>
      </c>
    </row>
    <row r="4" ht="12.75">
      <c r="A4" s="1" t="str">
        <f>'BS'!A2</f>
        <v>UNAUDITED 2ND QUARTER REPORT  ON CONSOLIDATED RESULTS</v>
      </c>
    </row>
    <row r="5" ht="12.75">
      <c r="A5" s="1" t="str">
        <f>'BS'!A3</f>
        <v>FOR THE FINANCIAL QUARTER ENDED 30 NOVEMBER 2000</v>
      </c>
    </row>
    <row r="6" ht="12.75">
      <c r="A6" s="1" t="s">
        <v>123</v>
      </c>
    </row>
    <row r="8" ht="12.75">
      <c r="A8" s="74" t="s">
        <v>122</v>
      </c>
    </row>
    <row r="9" ht="12.75">
      <c r="A9" s="74"/>
    </row>
    <row r="10" spans="1:2" ht="12.75">
      <c r="A10" s="1" t="s">
        <v>11</v>
      </c>
      <c r="B10" s="1" t="s">
        <v>11</v>
      </c>
    </row>
    <row r="11" ht="12.75"/>
    <row r="12" ht="12.75">
      <c r="A12" s="5" t="s">
        <v>11</v>
      </c>
    </row>
    <row r="13" ht="12.75">
      <c r="A13" s="5"/>
    </row>
    <row r="14" ht="12.75">
      <c r="A14" s="5"/>
    </row>
    <row r="15" ht="12.75">
      <c r="A15" s="5"/>
    </row>
    <row r="16" ht="12.75">
      <c r="A16" s="5"/>
    </row>
    <row r="17" ht="12.75">
      <c r="A17" s="5" t="s">
        <v>11</v>
      </c>
    </row>
    <row r="18" ht="12.75">
      <c r="A18" s="5"/>
    </row>
    <row r="19" ht="12.75">
      <c r="A19" s="5"/>
    </row>
    <row r="20" ht="12.75">
      <c r="A20" s="5"/>
    </row>
    <row r="21" ht="12.75">
      <c r="A21" s="5" t="s">
        <v>11</v>
      </c>
    </row>
    <row r="22" ht="12.75">
      <c r="A22" s="5"/>
    </row>
    <row r="23" ht="12.75">
      <c r="A23" s="5"/>
    </row>
    <row r="24" spans="1:2" ht="12.75">
      <c r="A24" s="5"/>
      <c r="B24" s="5" t="s">
        <v>138</v>
      </c>
    </row>
    <row r="25" ht="12.75">
      <c r="A25" s="5" t="s">
        <v>11</v>
      </c>
    </row>
    <row r="26" spans="1:2" ht="12.75">
      <c r="A26" s="5"/>
      <c r="B26" s="1" t="s">
        <v>139</v>
      </c>
    </row>
    <row r="27" ht="12.75">
      <c r="A27" s="5" t="s">
        <v>11</v>
      </c>
    </row>
    <row r="28" spans="1:8" ht="12.75">
      <c r="A28" s="5" t="s">
        <v>11</v>
      </c>
      <c r="E28" s="1" t="s">
        <v>140</v>
      </c>
      <c r="G28" s="91" t="s">
        <v>199</v>
      </c>
      <c r="H28" s="91"/>
    </row>
    <row r="29" spans="1:8" ht="12.75">
      <c r="A29" s="5"/>
      <c r="E29" s="3" t="s">
        <v>144</v>
      </c>
      <c r="G29" s="3" t="s">
        <v>141</v>
      </c>
      <c r="H29" s="3" t="s">
        <v>142</v>
      </c>
    </row>
    <row r="30" spans="1:8" ht="12.75">
      <c r="A30" s="5" t="s">
        <v>11</v>
      </c>
      <c r="H30" s="3" t="s">
        <v>143</v>
      </c>
    </row>
    <row r="31" spans="1:8" ht="12.75">
      <c r="A31" s="5"/>
      <c r="E31" s="3" t="s">
        <v>10</v>
      </c>
      <c r="F31" s="3"/>
      <c r="G31" s="3" t="s">
        <v>10</v>
      </c>
      <c r="H31" s="3" t="s">
        <v>10</v>
      </c>
    </row>
    <row r="32" spans="1:8" ht="12.75">
      <c r="A32" s="5"/>
      <c r="H32" s="18"/>
    </row>
    <row r="33" spans="1:2" ht="12.75">
      <c r="A33" s="5"/>
      <c r="B33" s="1" t="s">
        <v>87</v>
      </c>
    </row>
    <row r="34" spans="1:8" ht="12.75">
      <c r="A34" s="5"/>
      <c r="B34" s="81" t="s">
        <v>145</v>
      </c>
      <c r="E34" s="1">
        <v>81</v>
      </c>
      <c r="G34" s="1">
        <v>219</v>
      </c>
      <c r="H34" s="13">
        <v>110</v>
      </c>
    </row>
    <row r="35" spans="1:2" ht="12.75">
      <c r="A35" s="5"/>
      <c r="B35" s="81" t="s">
        <v>146</v>
      </c>
    </row>
    <row r="36" spans="1:8" ht="12.75">
      <c r="A36" s="5"/>
      <c r="B36" s="1" t="s">
        <v>147</v>
      </c>
      <c r="E36" s="6" t="s">
        <v>11</v>
      </c>
      <c r="G36" s="6" t="s">
        <v>11</v>
      </c>
      <c r="H36" s="6" t="s">
        <v>11</v>
      </c>
    </row>
    <row r="37" spans="1:8" ht="12.75">
      <c r="A37" s="5"/>
      <c r="E37" s="1">
        <f>SUM(E34:E36)</f>
        <v>81</v>
      </c>
      <c r="G37" s="1">
        <f>SUM(G34:G36)</f>
        <v>219</v>
      </c>
      <c r="H37" s="13">
        <f>SUM(H34:H36)</f>
        <v>110</v>
      </c>
    </row>
    <row r="38" spans="1:8" ht="12.75">
      <c r="A38" s="5"/>
      <c r="B38" s="1" t="s">
        <v>148</v>
      </c>
      <c r="E38" s="82">
        <v>0</v>
      </c>
      <c r="G38" s="82">
        <v>0</v>
      </c>
      <c r="H38" s="82">
        <v>0</v>
      </c>
    </row>
    <row r="39" spans="1:8" ht="13.5" thickBot="1">
      <c r="A39" s="5"/>
      <c r="E39" s="83">
        <f>SUM(E37:E38)</f>
        <v>81</v>
      </c>
      <c r="G39" s="83">
        <f>SUM(G37:G38)</f>
        <v>219</v>
      </c>
      <c r="H39" s="84">
        <f>SUM(H37:H38)</f>
        <v>110</v>
      </c>
    </row>
    <row r="40" spans="1:8" ht="13.5" thickTop="1">
      <c r="A40" s="5"/>
      <c r="E40" s="85" t="s">
        <v>11</v>
      </c>
      <c r="G40" s="85" t="s">
        <v>11</v>
      </c>
      <c r="H40" s="85" t="s">
        <v>11</v>
      </c>
    </row>
    <row r="41" ht="12.75">
      <c r="A41" s="5"/>
    </row>
    <row r="42" ht="12.75">
      <c r="A42" s="5" t="s">
        <v>11</v>
      </c>
    </row>
    <row r="43" ht="12.75">
      <c r="A43" s="5"/>
    </row>
    <row r="44" ht="12.75">
      <c r="A44" s="5"/>
    </row>
    <row r="45" ht="12.75">
      <c r="A45" s="5"/>
    </row>
    <row r="46" ht="12.75">
      <c r="A46" s="5" t="s">
        <v>11</v>
      </c>
    </row>
    <row r="47" ht="12.75">
      <c r="A47" s="5"/>
    </row>
    <row r="48" ht="12.75">
      <c r="A48" s="5"/>
    </row>
    <row r="49" ht="12.75">
      <c r="A49" s="5"/>
    </row>
    <row r="50" ht="12.75">
      <c r="A50" s="5"/>
    </row>
    <row r="51" ht="12.75">
      <c r="A51" s="5" t="s">
        <v>11</v>
      </c>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t="str">
        <f>+A3</f>
        <v>GADANG HOLDINGS BERHAD (278114-K)</v>
      </c>
    </row>
    <row r="64" ht="12.75">
      <c r="A64" s="1" t="str">
        <f>+A4</f>
        <v>UNAUDITED 2ND QUARTER REPORT  ON CONSOLIDATED RESULTS</v>
      </c>
    </row>
    <row r="65" ht="12.75">
      <c r="A65" s="1" t="str">
        <f>+A5</f>
        <v>FOR THE FINANCIAL QUARTER ENDED 30 NOVEMBER 2000</v>
      </c>
    </row>
    <row r="66" spans="1:8" ht="12.75">
      <c r="A66" s="1" t="s">
        <v>124</v>
      </c>
      <c r="H66" s="80"/>
    </row>
    <row r="67" ht="12.75">
      <c r="H67" s="80"/>
    </row>
    <row r="68" ht="12.75">
      <c r="H68" s="80"/>
    </row>
    <row r="69" ht="12.75">
      <c r="A69" s="5"/>
    </row>
    <row r="70" ht="12.75">
      <c r="A70" s="5" t="s">
        <v>11</v>
      </c>
    </row>
    <row r="71" ht="12.75">
      <c r="A71" s="5"/>
    </row>
    <row r="72" ht="12.75">
      <c r="A72" s="5"/>
    </row>
    <row r="73" ht="12.75">
      <c r="A73" s="5"/>
    </row>
    <row r="74" ht="12.75">
      <c r="A74" s="5" t="s">
        <v>11</v>
      </c>
    </row>
    <row r="75" ht="12.75">
      <c r="A75" s="5"/>
    </row>
    <row r="76" ht="12.75">
      <c r="A76" s="5"/>
    </row>
    <row r="77" ht="12.75">
      <c r="A77" s="5"/>
    </row>
    <row r="78" ht="12.75">
      <c r="A78" s="5"/>
    </row>
    <row r="79" ht="12.75">
      <c r="A79" s="5"/>
    </row>
    <row r="80" ht="12.75">
      <c r="A80" s="5"/>
    </row>
    <row r="81" ht="12.75">
      <c r="A81" s="5"/>
    </row>
    <row r="82" ht="12.75">
      <c r="A82" s="5"/>
    </row>
    <row r="83" ht="12.75">
      <c r="A83" s="5"/>
    </row>
    <row r="84" ht="12.75">
      <c r="A84" s="5"/>
    </row>
    <row r="85" ht="12.75">
      <c r="A85" s="5"/>
    </row>
    <row r="86" ht="12.75">
      <c r="A86" s="5"/>
    </row>
    <row r="87" ht="12.75">
      <c r="A87" s="5" t="s">
        <v>11</v>
      </c>
    </row>
    <row r="88" ht="12.75">
      <c r="A88" s="5"/>
    </row>
    <row r="89" ht="12.75">
      <c r="A89" s="5"/>
    </row>
    <row r="90" ht="12.75">
      <c r="A90" s="5"/>
    </row>
    <row r="91" ht="12.75">
      <c r="A91" s="5" t="s">
        <v>11</v>
      </c>
    </row>
    <row r="92" ht="12.75">
      <c r="A92" s="5"/>
    </row>
    <row r="93" ht="12.75">
      <c r="A93" s="5"/>
    </row>
    <row r="94" ht="12.75">
      <c r="A94" s="5"/>
    </row>
    <row r="95" ht="12.75">
      <c r="A95" s="5"/>
    </row>
    <row r="96" ht="12.75">
      <c r="A96" s="5"/>
    </row>
    <row r="97" ht="12.75">
      <c r="A97" s="5"/>
    </row>
    <row r="98" ht="12.75">
      <c r="A98" s="5"/>
    </row>
    <row r="99" spans="1:2" ht="12.75">
      <c r="A99" s="5" t="s">
        <v>11</v>
      </c>
      <c r="B99" s="5" t="s">
        <v>149</v>
      </c>
    </row>
    <row r="100" ht="12.75">
      <c r="A100" s="5"/>
    </row>
    <row r="101" spans="1:2" ht="12.75">
      <c r="A101" s="5"/>
      <c r="B101" s="1" t="s">
        <v>150</v>
      </c>
    </row>
    <row r="102" ht="12.75">
      <c r="A102" s="5"/>
    </row>
    <row r="103" spans="1:2" ht="12.75">
      <c r="A103" s="5"/>
      <c r="B103" s="1" t="s">
        <v>151</v>
      </c>
    </row>
    <row r="104" spans="1:5" ht="12.75">
      <c r="A104" s="5"/>
      <c r="E104" s="3" t="s">
        <v>10</v>
      </c>
    </row>
    <row r="105" spans="1:5" ht="12.75">
      <c r="A105" s="5"/>
      <c r="B105" s="1" t="s">
        <v>152</v>
      </c>
      <c r="C105" s="1" t="s">
        <v>11</v>
      </c>
      <c r="D105" s="1" t="s">
        <v>11</v>
      </c>
      <c r="E105" s="1" t="s">
        <v>11</v>
      </c>
    </row>
    <row r="106" spans="1:5" ht="12.75">
      <c r="A106" s="5"/>
      <c r="B106" s="1" t="s">
        <v>191</v>
      </c>
      <c r="E106" s="13">
        <v>16872</v>
      </c>
    </row>
    <row r="107" spans="1:5" ht="12.75">
      <c r="A107" s="5"/>
      <c r="B107" s="1" t="s">
        <v>158</v>
      </c>
      <c r="E107" s="25">
        <v>83010</v>
      </c>
    </row>
    <row r="108" spans="1:5" ht="12.75">
      <c r="A108" s="5"/>
      <c r="E108" s="25"/>
    </row>
    <row r="109" spans="1:5" ht="13.5" thickBot="1">
      <c r="A109" s="5"/>
      <c r="B109" s="2" t="s">
        <v>11</v>
      </c>
      <c r="E109" s="87">
        <f>SUM(E106:E108)</f>
        <v>99882</v>
      </c>
    </row>
    <row r="110" spans="1:5" ht="13.5" thickTop="1">
      <c r="A110" s="5"/>
      <c r="B110" s="1" t="s">
        <v>11</v>
      </c>
      <c r="E110" s="1" t="s">
        <v>11</v>
      </c>
    </row>
    <row r="111" spans="1:2" ht="12.75">
      <c r="A111" s="5"/>
      <c r="B111" s="1" t="s">
        <v>153</v>
      </c>
    </row>
    <row r="112" spans="1:5" ht="12.75">
      <c r="A112" s="5"/>
      <c r="E112" s="3" t="s">
        <v>10</v>
      </c>
    </row>
    <row r="113" spans="1:2" ht="12.75">
      <c r="A113" s="5"/>
      <c r="B113" s="1" t="s">
        <v>154</v>
      </c>
    </row>
    <row r="114" spans="1:5" ht="12.75">
      <c r="A114" s="5"/>
      <c r="B114" s="1" t="s">
        <v>155</v>
      </c>
      <c r="D114" s="1" t="s">
        <v>11</v>
      </c>
      <c r="E114" s="13">
        <f>40030+11410</f>
        <v>51440</v>
      </c>
    </row>
    <row r="115" spans="1:5" ht="12.75">
      <c r="A115" s="5"/>
      <c r="B115" s="1" t="s">
        <v>156</v>
      </c>
      <c r="D115" s="1" t="s">
        <v>11</v>
      </c>
      <c r="E115" s="13">
        <v>48442</v>
      </c>
    </row>
    <row r="116" spans="1:5" ht="12.75">
      <c r="A116" s="5"/>
      <c r="B116" s="1" t="s">
        <v>157</v>
      </c>
      <c r="D116" s="1" t="s">
        <v>11</v>
      </c>
      <c r="E116" s="86"/>
    </row>
    <row r="117" spans="1:5" ht="13.5" thickBot="1">
      <c r="A117" s="5"/>
      <c r="B117" s="2" t="s">
        <v>11</v>
      </c>
      <c r="D117" s="1" t="s">
        <v>11</v>
      </c>
      <c r="E117" s="87">
        <f>SUM(E114:E116)</f>
        <v>99882</v>
      </c>
    </row>
    <row r="118" spans="2:4" ht="13.5" thickTop="1">
      <c r="B118" s="1" t="s">
        <v>157</v>
      </c>
      <c r="D118" s="1" t="s">
        <v>11</v>
      </c>
    </row>
    <row r="123" ht="12.75">
      <c r="A123" s="5" t="str">
        <f>+A63</f>
        <v>GADANG HOLDINGS BERHAD (278114-K)</v>
      </c>
    </row>
    <row r="124" ht="12.75">
      <c r="A124" s="1" t="str">
        <f>+A64</f>
        <v>UNAUDITED 2ND QUARTER REPORT  ON CONSOLIDATED RESULTS</v>
      </c>
    </row>
    <row r="125" ht="12.75">
      <c r="A125" s="1" t="str">
        <f>+A65</f>
        <v>FOR THE FINANCIAL QUARTER ENDED 30 NOVEMBER 2000</v>
      </c>
    </row>
    <row r="126" ht="12.75">
      <c r="A126" s="1" t="s">
        <v>126</v>
      </c>
    </row>
    <row r="130" ht="12.75">
      <c r="A130" s="5" t="s">
        <v>11</v>
      </c>
    </row>
    <row r="135" ht="12.75">
      <c r="A135" s="5" t="s">
        <v>11</v>
      </c>
    </row>
    <row r="139" ht="12.75">
      <c r="A139" s="5" t="s">
        <v>11</v>
      </c>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row>
    <row r="151" ht="12.75">
      <c r="A151" s="5"/>
    </row>
    <row r="152" ht="12.75">
      <c r="A152" s="5"/>
    </row>
    <row r="153" ht="12.75">
      <c r="A153" s="5"/>
    </row>
    <row r="154" spans="1:2" ht="12.75">
      <c r="A154" s="5" t="s">
        <v>11</v>
      </c>
      <c r="B154" s="5" t="s">
        <v>159</v>
      </c>
    </row>
    <row r="155" spans="1:8" ht="12.75">
      <c r="A155" s="5"/>
      <c r="B155" s="1" t="s">
        <v>160</v>
      </c>
      <c r="F155" s="1" t="s">
        <v>11</v>
      </c>
      <c r="G155" s="3" t="s">
        <v>172</v>
      </c>
      <c r="H155" s="3" t="s">
        <v>173</v>
      </c>
    </row>
    <row r="156" spans="1:8" ht="12.75">
      <c r="A156" s="5"/>
      <c r="B156" s="1" t="s">
        <v>161</v>
      </c>
      <c r="E156" s="1" t="s">
        <v>11</v>
      </c>
      <c r="F156" s="1" t="s">
        <v>39</v>
      </c>
      <c r="G156" s="3" t="s">
        <v>171</v>
      </c>
      <c r="H156" s="3" t="s">
        <v>174</v>
      </c>
    </row>
    <row r="157" spans="1:8" ht="12.75">
      <c r="A157" s="5"/>
      <c r="B157" s="1" t="s">
        <v>162</v>
      </c>
      <c r="E157" s="1" t="s">
        <v>11</v>
      </c>
      <c r="F157" s="3" t="s">
        <v>10</v>
      </c>
      <c r="G157" s="3" t="s">
        <v>10</v>
      </c>
      <c r="H157" s="3" t="s">
        <v>10</v>
      </c>
    </row>
    <row r="158" ht="12.75">
      <c r="A158" s="5"/>
    </row>
    <row r="159" spans="1:8" ht="12.75">
      <c r="A159" s="5"/>
      <c r="B159" s="1" t="s">
        <v>163</v>
      </c>
      <c r="F159" s="13">
        <v>54778</v>
      </c>
      <c r="G159" s="13">
        <v>1122</v>
      </c>
      <c r="H159" s="13">
        <v>174243</v>
      </c>
    </row>
    <row r="160" spans="1:8" ht="12.75">
      <c r="A160" s="5"/>
      <c r="B160" s="1" t="s">
        <v>164</v>
      </c>
      <c r="F160" s="13"/>
      <c r="G160" s="13"/>
      <c r="H160" s="13"/>
    </row>
    <row r="161" spans="1:8" ht="12.75">
      <c r="A161" s="5"/>
      <c r="B161" s="1" t="s">
        <v>165</v>
      </c>
      <c r="F161" s="13" t="s">
        <v>11</v>
      </c>
      <c r="G161" s="13"/>
      <c r="H161" s="13"/>
    </row>
    <row r="162" spans="1:8" ht="12.75">
      <c r="A162" s="5"/>
      <c r="B162" s="1" t="s">
        <v>166</v>
      </c>
      <c r="F162" s="13"/>
      <c r="G162" s="13"/>
      <c r="H162" s="13"/>
    </row>
    <row r="163" spans="1:8" ht="12.75">
      <c r="A163" s="5"/>
      <c r="B163" s="1" t="s">
        <v>192</v>
      </c>
      <c r="F163" s="13">
        <v>0</v>
      </c>
      <c r="G163" s="13">
        <v>-267</v>
      </c>
      <c r="H163" s="13">
        <v>1699</v>
      </c>
    </row>
    <row r="164" spans="1:8" ht="12.75">
      <c r="A164" s="5"/>
      <c r="B164" s="1" t="s">
        <v>167</v>
      </c>
      <c r="F164" s="13">
        <v>8123</v>
      </c>
      <c r="G164" s="13">
        <v>520</v>
      </c>
      <c r="H164" s="13">
        <v>32666</v>
      </c>
    </row>
    <row r="165" spans="1:8" ht="12.75">
      <c r="A165" s="5"/>
      <c r="B165" s="1" t="s">
        <v>168</v>
      </c>
      <c r="E165" s="1" t="s">
        <v>11</v>
      </c>
      <c r="F165" s="86" t="s">
        <v>11</v>
      </c>
      <c r="G165" s="86"/>
      <c r="H165" s="86"/>
    </row>
    <row r="166" spans="1:8" ht="13.5" thickBot="1">
      <c r="A166" s="5"/>
      <c r="B166" s="1" t="s">
        <v>169</v>
      </c>
      <c r="E166" s="1" t="s">
        <v>11</v>
      </c>
      <c r="F166" s="87">
        <f>SUM(F159:F165)</f>
        <v>62901</v>
      </c>
      <c r="G166" s="87">
        <f>SUM(G159:G165)</f>
        <v>1375</v>
      </c>
      <c r="H166" s="87">
        <f>SUM(H159:H165)</f>
        <v>208608</v>
      </c>
    </row>
    <row r="167" spans="1:6" ht="13.5" thickTop="1">
      <c r="A167" s="5"/>
      <c r="B167" s="1" t="s">
        <v>170</v>
      </c>
      <c r="E167" s="1" t="s">
        <v>11</v>
      </c>
      <c r="F167" s="1" t="s">
        <v>11</v>
      </c>
    </row>
    <row r="168" spans="1:2" ht="12.75">
      <c r="A168" s="5"/>
      <c r="B168" s="5" t="s">
        <v>193</v>
      </c>
    </row>
    <row r="169" ht="12.75">
      <c r="A169" s="5" t="s">
        <v>11</v>
      </c>
    </row>
    <row r="170" spans="1:2" ht="12.75">
      <c r="A170" s="5"/>
      <c r="B170" s="1" t="s">
        <v>194</v>
      </c>
    </row>
    <row r="171" spans="1:2" ht="12.75">
      <c r="A171" s="5"/>
      <c r="B171" s="1" t="s">
        <v>197</v>
      </c>
    </row>
    <row r="172" spans="1:2" ht="12.75">
      <c r="A172" s="5"/>
      <c r="B172" s="1" t="s">
        <v>198</v>
      </c>
    </row>
    <row r="173" ht="12.75">
      <c r="A173" s="5"/>
    </row>
    <row r="174" spans="1:2" ht="12.75">
      <c r="A174" s="5"/>
      <c r="B174" s="1" t="s">
        <v>195</v>
      </c>
    </row>
    <row r="175" spans="1:2" ht="12.75">
      <c r="A175" s="5"/>
      <c r="B175" s="1" t="s">
        <v>196</v>
      </c>
    </row>
    <row r="176" ht="12.75">
      <c r="A176" s="5"/>
    </row>
    <row r="177" ht="12.75">
      <c r="A177" s="5"/>
    </row>
    <row r="178" ht="12.75">
      <c r="A178" s="5"/>
    </row>
    <row r="179" ht="12.75">
      <c r="A179" s="5"/>
    </row>
    <row r="180" ht="12.75">
      <c r="A180" s="5"/>
    </row>
    <row r="181" ht="12.75">
      <c r="A181" s="5"/>
    </row>
    <row r="182" ht="12.75">
      <c r="A182" s="5"/>
    </row>
    <row r="183" ht="12.75">
      <c r="A183" s="5"/>
    </row>
    <row r="184" ht="12.75">
      <c r="A184" s="5" t="str">
        <f>+A123</f>
        <v>GADANG HOLDINGS BERHAD (278114-K)</v>
      </c>
    </row>
    <row r="185" ht="12.75">
      <c r="A185" s="1" t="str">
        <f>+A124</f>
        <v>UNAUDITED 2ND QUARTER REPORT  ON CONSOLIDATED RESULTS</v>
      </c>
    </row>
    <row r="186" ht="12.75">
      <c r="A186" s="1" t="str">
        <f>+A125</f>
        <v>FOR THE FINANCIAL QUARTER ENDED 30 NOVEMBER 2000</v>
      </c>
    </row>
    <row r="187" ht="12.75">
      <c r="A187" s="1" t="s">
        <v>127</v>
      </c>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row r="231" ht="12.75">
      <c r="A231" s="5"/>
    </row>
    <row r="232" ht="12.75">
      <c r="A232" s="5"/>
    </row>
    <row r="233" ht="12.75">
      <c r="A233" s="5"/>
    </row>
    <row r="234" ht="12.75">
      <c r="A234" s="5"/>
    </row>
    <row r="235" ht="12.75">
      <c r="A235" s="5"/>
    </row>
    <row r="236" ht="12.75">
      <c r="A236" s="5"/>
    </row>
    <row r="237" ht="12.75">
      <c r="A237" s="5"/>
    </row>
    <row r="238" ht="12.75">
      <c r="A238" s="5"/>
    </row>
    <row r="239" ht="12.75">
      <c r="A239" s="5"/>
    </row>
    <row r="240" ht="12.75">
      <c r="A240" s="5"/>
    </row>
    <row r="241" ht="12.75">
      <c r="A241" s="5"/>
    </row>
    <row r="242" ht="12.75">
      <c r="A242" s="5"/>
    </row>
    <row r="243" ht="12.75">
      <c r="A243" s="5"/>
    </row>
    <row r="244" ht="12.75">
      <c r="A244" s="5"/>
    </row>
    <row r="245" ht="12.75">
      <c r="A245" s="5"/>
    </row>
    <row r="246" ht="12.75">
      <c r="A246" s="5"/>
    </row>
    <row r="247" ht="12.75">
      <c r="A247" s="5"/>
    </row>
  </sheetData>
  <mergeCells count="1">
    <mergeCell ref="G28:H28"/>
  </mergeCells>
  <printOptions/>
  <pageMargins left="0.75" right="0.51" top="0.46" bottom="0.66" header="0.5" footer="0.5"/>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LAI SENG KEJUTERAAN</cp:lastModifiedBy>
  <cp:lastPrinted>2001-01-30T08:31:02Z</cp:lastPrinted>
  <dcterms:created xsi:type="dcterms:W3CDTF">2000-01-20T08:10:28Z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